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KF0304_財政課\22照会回答\R8\01_市町村振興課\済20260904【山梨県市町村振興課財政企画室】令和６年度財政状況資料集（\05_公表\市公表\"/>
    </mc:Choice>
  </mc:AlternateContent>
  <xr:revisionPtr revIDLastSave="0" documentId="13_ncr:1_{BD8415E5-7284-4E76-B596-810FE5DC71CD}"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40" i="10" l="1"/>
  <c r="AO39"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U40" i="10"/>
  <c r="C40" i="10"/>
  <c r="CO39" i="10"/>
  <c r="BE39" i="10"/>
  <c r="U39" i="10"/>
  <c r="C39" i="10"/>
  <c r="CO38" i="10"/>
  <c r="BE38" i="10"/>
  <c r="U38" i="10"/>
  <c r="C38" i="10"/>
  <c r="CO37" i="10"/>
  <c r="BE37" i="10"/>
  <c r="C37" i="10"/>
  <c r="BE36" i="10"/>
  <c r="BW35" i="10"/>
  <c r="BW36" i="10" s="1"/>
  <c r="BW37" i="10" s="1"/>
  <c r="BW38" i="10" s="1"/>
  <c r="BW39" i="10" s="1"/>
  <c r="BW40" i="10" s="1"/>
  <c r="BW41" i="10" s="1"/>
  <c r="BW42" i="10" s="1"/>
  <c r="BW43" i="10" s="1"/>
  <c r="BE35" i="10"/>
  <c r="CO34" i="10"/>
  <c r="CO35" i="10" s="1"/>
  <c r="CO36" i="10" s="1"/>
  <c r="BW34"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 r="AM36" i="10" s="1"/>
  <c r="AM37" i="10" s="1"/>
  <c r="AM38" i="10" s="1"/>
  <c r="AM39" i="10" s="1"/>
  <c r="AM40" i="10" s="1"/>
</calcChain>
</file>

<file path=xl/sharedStrings.xml><?xml version="1.0" encoding="utf-8"?>
<sst xmlns="http://schemas.openxmlformats.org/spreadsheetml/2006/main" count="1146" uniqueCount="598">
  <si>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</si>
  <si>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</si>
  <si>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</si>
  <si>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</si>
  <si>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</si>
  <si>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</si>
  <si>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</si>
  <si>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</si>
  <si>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</si>
  <si>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</si>
  <si>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</si>
  <si>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</si>
  <si>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</si>
  <si>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</si>
  <si>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</si>
  <si>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</si>
  <si>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</si>
  <si>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</si>
  <si>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</si>
  <si>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</si>
  <si>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</si>
  <si>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</si>
  <si>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</si>
  <si>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</si>
  <si>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</si>
  <si>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</si>
  <si>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</si>
  <si>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</si>
  <si>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</si>
  <si>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</si>
  <si>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</si>
  <si>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</si>
  <si>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</si>
  <si>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</si>
  <si>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</si>
  <si>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</si>
  <si>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</si>
  <si>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</si>
  <si>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</si>
  <si>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</si>
  <si>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</si>
  <si>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</si>
  <si>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</si>
  <si>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</si>
  <si>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</si>
  <si>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</si>
  <si>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</si>
  <si>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</si>
  <si>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</si>
  <si>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</si>
  <si>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</si>
  <si>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</si>
  <si>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</si>
  <si>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</si>
  <si>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</si>
  <si>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</si>
  <si>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</si>
  <si>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</si>
  <si>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</si>
  <si>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</si>
  <si>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</si>
  <si>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</si>
  <si>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</si>
  <si>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</si>
  <si>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</si>
  <si>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</si>
  <si>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</si>
  <si>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</si>
  <si>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</si>
  <si>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</si>
  <si>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</si>
  <si>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</si>
  <si>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</si>
  <si>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</si>
  <si>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</si>
  <si>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</si>
  <si>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</si>
  <si>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</si>
  <si>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</si>
  <si>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</si>
  <si>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</si>
  <si>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</si>
  <si>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</si>
  <si>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</si>
  <si>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</si>
  <si>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</si>
  <si>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</si>
  <si>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</si>
  <si>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</si>
  <si>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</si>
  <si>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</si>
  <si>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</si>
  <si>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</si>
  <si>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</si>
  <si>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</si>
  <si>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</si>
  <si>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</si>
  <si>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</si>
  <si>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</si>
  <si>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</si>
  <si>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</si>
  <si>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</si>
  <si>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</si>
  <si>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</si>
  <si>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</si>
  <si>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</si>
  <si>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</si>
  <si>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</si>
  <si>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</si>
  <si>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</si>
  <si>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</si>
  <si>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</si>
  <si>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</si>
  <si>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</si>
  <si>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</si>
  <si>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</si>
  <si>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</si>
  <si>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</si>
  <si>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</si>
  <si>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</si>
  <si>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</si>
  <si>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</si>
  <si>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</si>
  <si>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</si>
  <si>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</si>
  <si>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</si>
  <si>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</si>
  <si>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</si>
  <si>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</si>
  <si>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</si>
  <si>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</si>
  <si>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</si>
  <si>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</si>
  <si>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</si>
  <si>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</si>
  <si>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</si>
  <si>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</si>
  <si>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</si>
  <si>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</si>
  <si>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</si>
  <si>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</si>
  <si>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</si>
  <si>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</si>
  <si>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</si>
  <si>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</si>
  <si>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</si>
  <si>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</si>
  <si>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</si>
  <si>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</si>
  <si>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</si>
  <si>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</si>
  <si>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</si>
  <si>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</si>
  <si>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</si>
  <si>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</si>
  <si>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</si>
  <si>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</si>
  <si>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</si>
  <si>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</si>
  <si>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</si>
  <si>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</si>
  <si>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</si>
  <si>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</si>
  <si>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</si>
  <si>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</si>
  <si>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</si>
  <si>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</si>
  <si>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</si>
  <si>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</si>
  <si>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</si>
  <si>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</si>
  <si>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</si>
  <si>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</si>
  <si>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</si>
  <si>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</si>
  <si>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</si>
  <si>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</si>
  <si>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</si>
  <si>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</si>
  <si>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</si>
  <si>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</si>
  <si>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</si>
  <si>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</si>
  <si>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</si>
  <si>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</si>
  <si>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</si>
  <si>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</si>
  <si>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</si>
  <si>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</si>
  <si>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</si>
  <si>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</si>
  <si>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</si>
  <si>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</si>
  <si>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</si>
  <si>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</si>
  <si>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</si>
  <si>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</si>
  <si>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</si>
  <si>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</si>
  <si>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</si>
  <si>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</si>
  <si>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</si>
  <si>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</si>
  <si>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山梨県甲府市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</si>
  <si>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</si>
  <si>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</si>
  <si>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</si>
  <si>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</si>
  <si>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</si>
  <si>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</si>
  <si>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</si>
  <si>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</si>
  <si>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</si>
  <si>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</si>
  <si>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</si>
  <si>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</si>
  <si>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</si>
  <si>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</si>
  <si>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</si>
  <si>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</si>
  <si>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</si>
  <si>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</si>
  <si>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</si>
  <si>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</si>
  <si>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</si>
  <si>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</si>
  <si>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</si>
  <si>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</si>
  <si>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</si>
  <si>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</si>
  <si>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</si>
  <si>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</si>
  <si>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</si>
  <si>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</si>
  <si>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</si>
  <si>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</si>
  <si>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</si>
  <si>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</si>
  <si>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</si>
  <si>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</si>
  <si>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</si>
  <si>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</si>
  <si>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</si>
  <si>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</si>
  <si>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</si>
  <si>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</si>
  <si>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</si>
  <si>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</si>
  <si>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</si>
  <si>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</si>
  <si>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</si>
  <si>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</si>
  <si>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</si>
  <si>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</si>
  <si>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</si>
  <si>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</si>
  <si>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</si>
  <si>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</si>
  <si>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</si>
  <si>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</si>
  <si>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</si>
  <si>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</si>
  <si>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</si>
  <si>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</si>
  <si>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</si>
  <si>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</si>
  <si>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</si>
  <si>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</si>
  <si>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</si>
  <si>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</si>
  <si>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</si>
  <si>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</si>
  <si>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</si>
  <si>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</si>
  <si>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</si>
  <si>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</si>
  <si>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</si>
  <si>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</si>
  <si>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</si>
  <si>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</si>
  <si>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</si>
  <si>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</si>
  <si>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</si>
  <si>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</si>
  <si>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</si>
  <si>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</si>
  <si>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</si>
  <si>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</si>
  <si>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</si>
  <si>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</si>
  <si>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</si>
  <si>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</si>
  <si>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</si>
  <si>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</si>
  <si>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</si>
  <si>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</si>
  <si>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</si>
  <si>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</si>
  <si>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</si>
  <si>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</si>
  <si>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</si>
  <si>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</si>
  <si>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</si>
  <si>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</si>
  <si>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</si>
  <si>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</si>
  <si>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</si>
  <si>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</si>
  <si>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</si>
  <si>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</si>
  <si>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</si>
  <si>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</si>
  <si>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</si>
  <si>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</si>
  <si>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</si>
  <si>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</si>
  <si>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</si>
  <si>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</si>
  <si>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</si>
  <si>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</si>
  <si>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</si>
  <si>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</si>
  <si>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</si>
  <si>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</si>
  <si>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</si>
  <si>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</si>
  <si>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</si>
  <si>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</si>
  <si>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</si>
  <si>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</si>
  <si>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</si>
  <si>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</si>
  <si>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</si>
  <si>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</si>
  <si>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</si>
  <si>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</si>
  <si>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</si>
  <si>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</si>
  <si>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</si>
  <si>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</si>
  <si>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</si>
  <si>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</si>
  <si>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</si>
  <si>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</si>
  <si>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</si>
  <si>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</si>
  <si>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</si>
  <si>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</si>
  <si>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</si>
  <si>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</si>
  <si>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</si>
  <si>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</si>
  <si>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</si>
  <si>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</si>
  <si>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山梨県甲府市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</si>
  <si>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</si>
  <si>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</si>
  <si>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</si>
  <si>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</si>
  <si>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</si>
  <si>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</si>
  <si>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</si>
  <si>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</si>
  <si>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</si>
  <si>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</si>
  <si>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</si>
  <si>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</si>
  <si>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</si>
  <si>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</si>
  <si>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</si>
  <si>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</si>
  <si>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</si>
  <si>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</si>
  <si>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</si>
  <si>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</si>
  <si>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</si>
  <si>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</si>
  <si>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</si>
  <si>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</si>
  <si>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</si>
  <si>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</si>
  <si>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</si>
  <si>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</si>
  <si>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</si>
  <si>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</si>
  <si>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</si>
  <si>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</si>
  <si>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</si>
  <si>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</si>
  <si>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</si>
  <si>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</si>
  <si>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</si>
  <si>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</si>
  <si>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</si>
  <si>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</si>
  <si>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</si>
  <si>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病院事業会計</t>
    <phoneticPr fontId="5"/>
  </si>
  <si>
    <t>地方卸売市場事業会計</t>
    <phoneticPr fontId="5"/>
  </si>
  <si>
    <t>下水道事業会計</t>
    <phoneticPr fontId="5"/>
  </si>
  <si>
    <t>簡易水道等事業会計</t>
    <phoneticPr fontId="5"/>
  </si>
  <si>
    <t>農業集落排水事業会計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</si>
  <si>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</si>
  <si>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</si>
  <si>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</si>
  <si>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</si>
  <si>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</si>
  <si>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</si>
  <si>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</si>
  <si>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</si>
  <si>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</si>
  <si>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</si>
  <si>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</si>
  <si>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</si>
  <si>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</si>
  <si>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</si>
  <si>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</si>
  <si>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</si>
  <si>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</si>
  <si>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</si>
  <si>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</si>
  <si>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</si>
  <si>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</si>
  <si>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</si>
  <si>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</si>
  <si>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</si>
  <si>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</si>
  <si>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</si>
  <si>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</si>
  <si>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</si>
  <si>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</si>
  <si>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</si>
  <si>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</si>
  <si>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</si>
  <si>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</si>
  <si>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</si>
  <si>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</si>
  <si>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</si>
  <si>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</si>
  <si>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</si>
  <si>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</si>
  <si>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</si>
  <si>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</si>
  <si>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</si>
  <si>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</si>
  <si>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</si>
  <si>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</si>
  <si>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</si>
  <si>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</si>
  <si>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</si>
  <si>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</si>
  <si>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</si>
  <si>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</si>
  <si>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</si>
  <si>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</si>
  <si>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</si>
  <si>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</si>
  <si>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</si>
  <si>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</si>
  <si>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</si>
  <si>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</si>
  <si>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</si>
  <si>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</si>
  <si>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</si>
  <si>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</si>
  <si>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</si>
  <si>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</si>
  <si>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</si>
  <si>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</si>
  <si>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</si>
  <si>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</si>
  <si>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</si>
  <si>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</si>
  <si>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</si>
  <si>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</si>
  <si>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</si>
  <si>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</si>
  <si>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</si>
  <si>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</si>
  <si>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</si>
  <si>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</si>
  <si>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</si>
  <si>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</si>
  <si>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</si>
  <si>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</si>
  <si>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</si>
  <si>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</si>
  <si>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</si>
  <si>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</si>
  <si>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</si>
  <si>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</si>
  <si>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</si>
  <si>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</si>
  <si>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</si>
  <si>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</si>
  <si>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</si>
  <si>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</si>
  <si>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</si>
  <si>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</si>
  <si>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</si>
  <si>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</si>
  <si>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</si>
  <si>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</si>
  <si>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</si>
  <si>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</si>
  <si>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</si>
  <si>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</si>
  <si>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</si>
  <si>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</si>
  <si>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</si>
  <si>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</si>
  <si>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</si>
  <si>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</si>
  <si>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</si>
  <si>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</si>
  <si>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</si>
  <si>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</si>
  <si>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</si>
  <si>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</si>
  <si>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</si>
  <si>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</si>
  <si>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</si>
  <si>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</si>
  <si>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</si>
  <si>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</si>
  <si>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</si>
  <si>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</si>
  <si>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</si>
  <si>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</si>
  <si>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</si>
  <si>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</si>
  <si>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</si>
  <si>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</si>
  <si>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</si>
  <si>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</si>
  <si>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</si>
  <si>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</si>
  <si>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</si>
  <si>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4.17</t>
  </si>
  <si>
    <t>▲ 0.00</t>
  </si>
  <si>
    <t>▲ 1.68</t>
  </si>
  <si>
    <t>水道事業会計</t>
  </si>
  <si>
    <t>下水道事業会計</t>
  </si>
  <si>
    <t>一般会計</t>
  </si>
  <si>
    <t>介護保険事業特別会計</t>
  </si>
  <si>
    <t>地方卸売市場事業会計</t>
  </si>
  <si>
    <t>国民健康保険事業特別会計</t>
  </si>
  <si>
    <t>病院事業会計</t>
  </si>
  <si>
    <t>▲ 1.32</t>
  </si>
  <si>
    <t>簡易水道等事業会計</t>
  </si>
  <si>
    <t>その他会計（赤字）</t>
  </si>
  <si>
    <t>その他会計（黒字）</t>
  </si>
  <si>
    <t>R02</t>
    <phoneticPr fontId="5"/>
  </si>
  <si>
    <t>R03</t>
    <phoneticPr fontId="5"/>
  </si>
  <si>
    <t>R04</t>
    <phoneticPr fontId="5"/>
  </si>
  <si>
    <t>R05</t>
    <phoneticPr fontId="5"/>
  </si>
  <si>
    <t>R06</t>
    <phoneticPr fontId="5"/>
  </si>
  <si>
    <t>-</t>
    <phoneticPr fontId="2"/>
  </si>
  <si>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</si>
  <si>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</si>
  <si>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</si>
  <si>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</si>
  <si>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</si>
  <si>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</si>
  <si>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</si>
  <si>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</si>
  <si>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</si>
  <si>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</si>
  <si>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</si>
  <si>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</si>
  <si>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</si>
  <si>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</si>
  <si>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</si>
  <si>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</si>
  <si>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</si>
  <si>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</si>
  <si>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</si>
  <si>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</si>
  <si>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t>
    <phoneticPr fontId="2"/>
  </si>
  <si>
    <t>甲府市スポーツ協会</t>
    <rPh sb="0" eb="3">
      <t>コウフシ</t>
    </rPh>
    <rPh sb="7" eb="9">
      <t>キョウカイ</t>
    </rPh>
    <phoneticPr fontId="2"/>
  </si>
  <si>
    <t>甲府市勤労者福祉サービスセンター</t>
    <rPh sb="0" eb="3">
      <t>コウフシ</t>
    </rPh>
    <rPh sb="3" eb="6">
      <t>キンロウシャ</t>
    </rPh>
    <rPh sb="6" eb="8">
      <t>フクシ</t>
    </rPh>
    <phoneticPr fontId="2"/>
  </si>
  <si>
    <t>甲府市土地開発公社</t>
  </si>
  <si>
    <t>-</t>
    <phoneticPr fontId="2"/>
  </si>
  <si>
    <t>地域振興基金</t>
    <rPh sb="0" eb="2">
      <t>チイキ</t>
    </rPh>
    <rPh sb="2" eb="4">
      <t>シンコウ</t>
    </rPh>
    <rPh sb="4" eb="6">
      <t>キキン</t>
    </rPh>
    <phoneticPr fontId="5"/>
  </si>
  <si>
    <t>社会福祉事業基金</t>
    <rPh sb="0" eb="2">
      <t>シャカイ</t>
    </rPh>
    <rPh sb="2" eb="4">
      <t>フクシ</t>
    </rPh>
    <rPh sb="4" eb="6">
      <t>ジギョウ</t>
    </rPh>
    <rPh sb="6" eb="8">
      <t>キキン</t>
    </rPh>
    <phoneticPr fontId="5"/>
  </si>
  <si>
    <t>公共施設整備事業等基金</t>
    <rPh sb="0" eb="2">
      <t>コウキョウ</t>
    </rPh>
    <rPh sb="2" eb="4">
      <t>シセツ</t>
    </rPh>
    <rPh sb="4" eb="6">
      <t>セイビ</t>
    </rPh>
    <rPh sb="6" eb="8">
      <t>ジギョウ</t>
    </rPh>
    <rPh sb="8" eb="9">
      <t>トウ</t>
    </rPh>
    <rPh sb="9" eb="11">
      <t>キキン</t>
    </rPh>
    <phoneticPr fontId="5"/>
  </si>
  <si>
    <t>庁舎整備基金</t>
    <rPh sb="0" eb="2">
      <t>チョウシャ</t>
    </rPh>
    <rPh sb="2" eb="4">
      <t>セイビ</t>
    </rPh>
    <rPh sb="4" eb="6">
      <t>キキン</t>
    </rPh>
    <phoneticPr fontId="5"/>
  </si>
  <si>
    <t>新しい時代を担う人づくり基金</t>
    <rPh sb="0" eb="1">
      <t>アタラ</t>
    </rPh>
    <rPh sb="3" eb="5">
      <t>ジダイ</t>
    </rPh>
    <rPh sb="6" eb="7">
      <t>ニナ</t>
    </rPh>
    <rPh sb="8" eb="9">
      <t>ヒト</t>
    </rPh>
    <rPh sb="12" eb="1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</si>
  <si>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</si>
  <si>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</si>
  <si>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</si>
  <si>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</si>
  <si>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</si>
  <si>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</si>
  <si>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</si>
  <si>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</si>
  <si>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</si>
  <si>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将来負担比率については、臨時財政対策債や合併特例債などの地方債の償還が進んだことや、下水道事業会計や病院事業会計の企業債現在高の減に伴い、公営企業債等繰入見込額が減少したことから全体として比率が減少し、対前年比で9.1ポイント低下した。
　実質公債費比率については、元利償還金に係る特定財源が減少したが、標準財政規模が増加したため、単年度では</t>
    </r>
    <r>
      <rPr>
        <sz val="11"/>
        <color rgb="FFFF0000"/>
        <rFont val="ＭＳ Ｐゴシック"/>
        <family val="3"/>
        <charset val="128"/>
      </rPr>
      <t>0.1</t>
    </r>
    <r>
      <rPr>
        <sz val="11"/>
        <color indexed="8"/>
        <rFont val="ＭＳ Ｐゴシック"/>
        <family val="3"/>
        <charset val="128"/>
      </rPr>
      <t>ポイントの減少、3ヵ年平均では</t>
    </r>
    <r>
      <rPr>
        <sz val="11"/>
        <color rgb="FFFF0000"/>
        <rFont val="ＭＳ Ｐゴシック"/>
        <family val="3"/>
        <charset val="128"/>
      </rPr>
      <t>0.1</t>
    </r>
    <r>
      <rPr>
        <sz val="11"/>
        <color indexed="8"/>
        <rFont val="ＭＳ Ｐゴシック"/>
        <family val="3"/>
        <charset val="128"/>
      </rPr>
      <t>ポイント上昇した。</t>
    </r>
    <rPh sb="160" eb="162">
      <t>ゾウカ</t>
    </rPh>
    <phoneticPr fontId="5"/>
  </si>
  <si>
    <t>　将来負担比率については、臨時財政対策債や合併特例債などの地方債の償還が進んだことや、下水道事業会計や病院事業会計の企業債現在高の減に伴い、公営企業債等繰入見込額が減少したことから全体として比率が減少し、対前年比で9.1ポイント低下した。
　有形固定資産減価償却率については、類似団体と同水準であるが、今後においては、公共施設等総合管理計画に基づき策定する個別施設計画で各施設等の分析を進め、老朽化状況の把握に努めていく中で、計画的な整備や修繕、更新等を行っていく。</t>
    <rPh sb="48" eb="50">
      <t>カイケイ</t>
    </rPh>
    <rPh sb="51" eb="53">
      <t>ビョウイン</t>
    </rPh>
    <rPh sb="53" eb="55">
      <t>ジギョウ</t>
    </rPh>
    <rPh sb="55" eb="57">
      <t>カイケイ</t>
    </rPh>
    <rPh sb="58" eb="60">
      <t>キギョウ</t>
    </rPh>
    <rPh sb="60" eb="61">
      <t>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</si>
</sst>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235F1D7-363D-4E11-BD46-61D11C6E73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3DB1-4EE7-83B0-D17D2BDD83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41428</c:v>
                </c:pt>
                <c:pt idx="1">
                  <c:v>23358</c:v>
                </c:pt>
                <c:pt idx="2">
                  <c:v>30509</c:v>
                </c:pt>
                <c:pt idx="3">
                  <c:v>30815</c:v>
                </c:pt>
                <c:pt idx="4">
                  <c:v>36362</c:v>
                </c:pt>
              </c:numCache>
            </c:numRef>
          </c:val>
          <c:smooth val="0"/>
          <c:extLst>
            <c:ext xmlns:c16="http://schemas.microsoft.com/office/drawing/2014/chart" uri="{C3380CC4-5D6E-409C-BE32-E72D297353CC}">
              <c16:uniqueId val="{00000001-3DB1-4EE7-83B0-D17D2BDD83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3.39</c:v>
                </c:pt>
                <c:pt idx="1">
                  <c:v>7.97</c:v>
                </c:pt>
                <c:pt idx="2">
                  <c:v>3.98</c:v>
                </c:pt>
                <c:pt idx="3">
                  <c:v>3.91</c:v>
                </c:pt>
                <c:pt idx="4">
                  <c:v>2.57</c:v>
                </c:pt>
              </c:numCache>
            </c:numRef>
          </c:val>
          <c:extLst>
            <c:ext xmlns:c16="http://schemas.microsoft.com/office/drawing/2014/chart" uri="{C3380CC4-5D6E-409C-BE32-E72D297353CC}">
              <c16:uniqueId val="{00000000-7033-44C4-8697-D0BF8B49C5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6.37</c:v>
                </c:pt>
                <c:pt idx="1">
                  <c:v>7.75</c:v>
                </c:pt>
                <c:pt idx="2">
                  <c:v>11.98</c:v>
                </c:pt>
                <c:pt idx="3">
                  <c:v>13.71</c:v>
                </c:pt>
                <c:pt idx="4">
                  <c:v>14.95</c:v>
                </c:pt>
              </c:numCache>
            </c:numRef>
          </c:val>
          <c:extLst>
            <c:ext xmlns:c16="http://schemas.microsoft.com/office/drawing/2014/chart" uri="{C3380CC4-5D6E-409C-BE32-E72D297353CC}">
              <c16:uniqueId val="{00000001-7033-44C4-8697-D0BF8B49C5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2.15</c:v>
                </c:pt>
                <c:pt idx="1">
                  <c:v>4.71</c:v>
                </c:pt>
                <c:pt idx="2">
                  <c:v>-4.17</c:v>
                </c:pt>
                <c:pt idx="3">
                  <c:v>0</c:v>
                </c:pt>
                <c:pt idx="4">
                  <c:v>-1.68</c:v>
                </c:pt>
              </c:numCache>
            </c:numRef>
          </c:val>
          <c:smooth val="0"/>
          <c:extLst>
            <c:ext xmlns:c16="http://schemas.microsoft.com/office/drawing/2014/chart" uri="{C3380CC4-5D6E-409C-BE32-E72D297353CC}">
              <c16:uniqueId val="{00000002-7033-44C4-8697-D0BF8B49C5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7.0000000000000007E-2</c:v>
                </c:pt>
                <c:pt idx="4">
                  <c:v>#N/A</c:v>
                </c:pt>
                <c:pt idx="5">
                  <c:v>0.12</c:v>
                </c:pt>
                <c:pt idx="6">
                  <c:v>#N/A</c:v>
                </c:pt>
                <c:pt idx="7">
                  <c:v>0.06</c:v>
                </c:pt>
                <c:pt idx="8">
                  <c:v>#N/A</c:v>
                </c:pt>
                <c:pt idx="9">
                  <c:v>0.02</c:v>
                </c:pt>
              </c:numCache>
            </c:numRef>
          </c:val>
          <c:extLst>
            <c:ext xmlns:c16="http://schemas.microsoft.com/office/drawing/2014/chart" uri="{C3380CC4-5D6E-409C-BE32-E72D297353CC}">
              <c16:uniqueId val="{00000000-CD87-458D-810C-125DCD0EC4D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87-458D-810C-125DCD0EC4D1}"/>
            </c:ext>
          </c:extLst>
        </c:ser>
        <c:ser>
          <c:idx val="2"/>
          <c:order val="2"/>
          <c:tx>
            <c:strRef>
              <c:f>データシート!$A$29</c:f>
              <c:strCache>
                <c:ptCount val="1"/>
                <c:pt idx="0">
                  <c:v>簡易水道等事業会計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0.04</c:v>
                </c:pt>
                <c:pt idx="4">
                  <c:v>#N/A</c:v>
                </c:pt>
                <c:pt idx="5">
                  <c:v>0.05</c:v>
                </c:pt>
                <c:pt idx="6">
                  <c:v>#N/A</c:v>
                </c:pt>
                <c:pt idx="7">
                  <c:v>0.06</c:v>
                </c:pt>
                <c:pt idx="8">
                  <c:v>#N/A</c:v>
                </c:pt>
                <c:pt idx="9">
                  <c:v>0.06</c:v>
                </c:pt>
              </c:numCache>
            </c:numRef>
          </c:val>
          <c:extLst>
            <c:ext xmlns:c16="http://schemas.microsoft.com/office/drawing/2014/chart" uri="{C3380CC4-5D6E-409C-BE32-E72D297353CC}">
              <c16:uniqueId val="{00000002-CD87-458D-810C-125DCD0EC4D1}"/>
            </c:ext>
          </c:extLst>
        </c:ser>
        <c:ser>
          <c:idx val="3"/>
          <c:order val="3"/>
          <c:tx>
            <c:strRef>
              <c:f>データシート!$A$30</c:f>
              <c:strCache>
                <c:ptCount val="1"/>
                <c:pt idx="0">
                  <c:v>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1.32</c:v>
                </c:pt>
                <c:pt idx="1">
                  <c:v>#N/A</c:v>
                </c:pt>
                <c:pt idx="2">
                  <c:v>#N/A</c:v>
                </c:pt>
                <c:pt idx="3">
                  <c:v>0</c:v>
                </c:pt>
                <c:pt idx="4">
                  <c:v>#N/A</c:v>
                </c:pt>
                <c:pt idx="5">
                  <c:v>1.99</c:v>
                </c:pt>
                <c:pt idx="6">
                  <c:v>#N/A</c:v>
                </c:pt>
                <c:pt idx="7">
                  <c:v>0.88</c:v>
                </c:pt>
                <c:pt idx="8">
                  <c:v>#N/A</c:v>
                </c:pt>
                <c:pt idx="9">
                  <c:v>0.18</c:v>
                </c:pt>
              </c:numCache>
            </c:numRef>
          </c:val>
          <c:extLst>
            <c:ext xmlns:c16="http://schemas.microsoft.com/office/drawing/2014/chart" uri="{C3380CC4-5D6E-409C-BE32-E72D297353CC}">
              <c16:uniqueId val="{00000003-CD87-458D-810C-125DCD0EC4D1}"/>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1.32</c:v>
                </c:pt>
                <c:pt idx="2">
                  <c:v>#N/A</c:v>
                </c:pt>
                <c:pt idx="3">
                  <c:v>1.72</c:v>
                </c:pt>
                <c:pt idx="4">
                  <c:v>#N/A</c:v>
                </c:pt>
                <c:pt idx="5">
                  <c:v>1.53</c:v>
                </c:pt>
                <c:pt idx="6">
                  <c:v>#N/A</c:v>
                </c:pt>
                <c:pt idx="7">
                  <c:v>0.51</c:v>
                </c:pt>
                <c:pt idx="8">
                  <c:v>#N/A</c:v>
                </c:pt>
                <c:pt idx="9">
                  <c:v>0.32</c:v>
                </c:pt>
              </c:numCache>
            </c:numRef>
          </c:val>
          <c:extLst>
            <c:ext xmlns:c16="http://schemas.microsoft.com/office/drawing/2014/chart" uri="{C3380CC4-5D6E-409C-BE32-E72D297353CC}">
              <c16:uniqueId val="{00000004-CD87-458D-810C-125DCD0EC4D1}"/>
            </c:ext>
          </c:extLst>
        </c:ser>
        <c:ser>
          <c:idx val="5"/>
          <c:order val="5"/>
          <c:tx>
            <c:strRef>
              <c:f>データシート!$A$32</c:f>
              <c:strCache>
                <c:ptCount val="1"/>
                <c:pt idx="0">
                  <c:v>地方卸売市場事業会計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1.19</c:v>
                </c:pt>
                <c:pt idx="2">
                  <c:v>#N/A</c:v>
                </c:pt>
                <c:pt idx="3">
                  <c:v>0.52</c:v>
                </c:pt>
                <c:pt idx="4">
                  <c:v>#N/A</c:v>
                </c:pt>
                <c:pt idx="5">
                  <c:v>0.47</c:v>
                </c:pt>
                <c:pt idx="6">
                  <c:v>#N/A</c:v>
                </c:pt>
                <c:pt idx="7">
                  <c:v>0.46</c:v>
                </c:pt>
                <c:pt idx="8">
                  <c:v>#N/A</c:v>
                </c:pt>
                <c:pt idx="9">
                  <c:v>0.49</c:v>
                </c:pt>
              </c:numCache>
            </c:numRef>
          </c:val>
          <c:extLst>
            <c:ext xmlns:c16="http://schemas.microsoft.com/office/drawing/2014/chart" uri="{C3380CC4-5D6E-409C-BE32-E72D297353CC}">
              <c16:uniqueId val="{00000005-CD87-458D-810C-125DCD0EC4D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1.26</c:v>
                </c:pt>
                <c:pt idx="4">
                  <c:v>#N/A</c:v>
                </c:pt>
                <c:pt idx="5">
                  <c:v>2.09</c:v>
                </c:pt>
                <c:pt idx="6">
                  <c:v>#N/A</c:v>
                </c:pt>
                <c:pt idx="7">
                  <c:v>1.9</c:v>
                </c:pt>
                <c:pt idx="8">
                  <c:v>#N/A</c:v>
                </c:pt>
                <c:pt idx="9">
                  <c:v>0.66</c:v>
                </c:pt>
              </c:numCache>
            </c:numRef>
          </c:val>
          <c:extLst>
            <c:ext xmlns:c16="http://schemas.microsoft.com/office/drawing/2014/chart" uri="{C3380CC4-5D6E-409C-BE32-E72D297353CC}">
              <c16:uniqueId val="{00000006-CD87-458D-810C-125DCD0EC4D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3.34</c:v>
                </c:pt>
                <c:pt idx="2">
                  <c:v>#N/A</c:v>
                </c:pt>
                <c:pt idx="3">
                  <c:v>7.9</c:v>
                </c:pt>
                <c:pt idx="4">
                  <c:v>#N/A</c:v>
                </c:pt>
                <c:pt idx="5">
                  <c:v>3.89</c:v>
                </c:pt>
                <c:pt idx="6">
                  <c:v>#N/A</c:v>
                </c:pt>
                <c:pt idx="7">
                  <c:v>3.85</c:v>
                </c:pt>
                <c:pt idx="8">
                  <c:v>#N/A</c:v>
                </c:pt>
                <c:pt idx="9">
                  <c:v>2.56</c:v>
                </c:pt>
              </c:numCache>
            </c:numRef>
          </c:val>
          <c:extLst>
            <c:ext xmlns:c16="http://schemas.microsoft.com/office/drawing/2014/chart" uri="{C3380CC4-5D6E-409C-BE32-E72D297353CC}">
              <c16:uniqueId val="{00000007-CD87-458D-810C-125DCD0EC4D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4.97</c:v>
                </c:pt>
                <c:pt idx="2">
                  <c:v>#N/A</c:v>
                </c:pt>
                <c:pt idx="3">
                  <c:v>5.19</c:v>
                </c:pt>
                <c:pt idx="4">
                  <c:v>#N/A</c:v>
                </c:pt>
                <c:pt idx="5">
                  <c:v>6.05</c:v>
                </c:pt>
                <c:pt idx="6">
                  <c:v>#N/A</c:v>
                </c:pt>
                <c:pt idx="7">
                  <c:v>6.99</c:v>
                </c:pt>
                <c:pt idx="8">
                  <c:v>#N/A</c:v>
                </c:pt>
                <c:pt idx="9">
                  <c:v>8.16</c:v>
                </c:pt>
              </c:numCache>
            </c:numRef>
          </c:val>
          <c:extLst>
            <c:ext xmlns:c16="http://schemas.microsoft.com/office/drawing/2014/chart" uri="{C3380CC4-5D6E-409C-BE32-E72D297353CC}">
              <c16:uniqueId val="{00000008-CD87-458D-810C-125DCD0EC4D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9.66</c:v>
                </c:pt>
                <c:pt idx="2">
                  <c:v>#N/A</c:v>
                </c:pt>
                <c:pt idx="3">
                  <c:v>9.66</c:v>
                </c:pt>
                <c:pt idx="4">
                  <c:v>#N/A</c:v>
                </c:pt>
                <c:pt idx="5">
                  <c:v>11.45</c:v>
                </c:pt>
                <c:pt idx="6">
                  <c:v>#N/A</c:v>
                </c:pt>
                <c:pt idx="7">
                  <c:v>12.62</c:v>
                </c:pt>
                <c:pt idx="8">
                  <c:v>#N/A</c:v>
                </c:pt>
                <c:pt idx="9">
                  <c:v>13.71</c:v>
                </c:pt>
              </c:numCache>
            </c:numRef>
          </c:val>
          <c:extLst>
            <c:ext xmlns:c16="http://schemas.microsoft.com/office/drawing/2014/chart" uri="{C3380CC4-5D6E-409C-BE32-E72D297353CC}">
              <c16:uniqueId val="{00000009-CD87-458D-810C-125DCD0EC4D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9233</c:v>
                </c:pt>
                <c:pt idx="5">
                  <c:v>9229</c:v>
                </c:pt>
                <c:pt idx="8">
                  <c:v>9293</c:v>
                </c:pt>
                <c:pt idx="11">
                  <c:v>9188</c:v>
                </c:pt>
                <c:pt idx="14">
                  <c:v>8959</c:v>
                </c:pt>
              </c:numCache>
            </c:numRef>
          </c:val>
          <c:extLst>
            <c:ext xmlns:c16="http://schemas.microsoft.com/office/drawing/2014/chart" uri="{C3380CC4-5D6E-409C-BE32-E72D297353CC}">
              <c16:uniqueId val="{00000000-7F3A-4934-9C7D-AD0767B9CF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3A-4934-9C7D-AD0767B9CF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53</c:v>
                </c:pt>
                <c:pt idx="12">
                  <c:v>91</c:v>
                </c:pt>
              </c:numCache>
            </c:numRef>
          </c:val>
          <c:extLst>
            <c:ext xmlns:c16="http://schemas.microsoft.com/office/drawing/2014/chart" uri="{C3380CC4-5D6E-409C-BE32-E72D297353CC}">
              <c16:uniqueId val="{00000002-7F3A-4934-9C7D-AD0767B9CF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706</c:v>
                </c:pt>
                <c:pt idx="3">
                  <c:v>708</c:v>
                </c:pt>
                <c:pt idx="6">
                  <c:v>707</c:v>
                </c:pt>
                <c:pt idx="9">
                  <c:v>700</c:v>
                </c:pt>
                <c:pt idx="12">
                  <c:v>651</c:v>
                </c:pt>
              </c:numCache>
            </c:numRef>
          </c:val>
          <c:extLst>
            <c:ext xmlns:c16="http://schemas.microsoft.com/office/drawing/2014/chart" uri="{C3380CC4-5D6E-409C-BE32-E72D297353CC}">
              <c16:uniqueId val="{00000003-7F3A-4934-9C7D-AD0767B9CF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3649</c:v>
                </c:pt>
                <c:pt idx="3">
                  <c:v>3617</c:v>
                </c:pt>
                <c:pt idx="6">
                  <c:v>3499</c:v>
                </c:pt>
                <c:pt idx="9">
                  <c:v>3392</c:v>
                </c:pt>
                <c:pt idx="12">
                  <c:v>3327</c:v>
                </c:pt>
              </c:numCache>
            </c:numRef>
          </c:val>
          <c:extLst>
            <c:ext xmlns:c16="http://schemas.microsoft.com/office/drawing/2014/chart" uri="{C3380CC4-5D6E-409C-BE32-E72D297353CC}">
              <c16:uniqueId val="{00000004-7F3A-4934-9C7D-AD0767B9CF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3A-4934-9C7D-AD0767B9CF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3A-4934-9C7D-AD0767B9CF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7544</c:v>
                </c:pt>
                <c:pt idx="3">
                  <c:v>7989</c:v>
                </c:pt>
                <c:pt idx="6">
                  <c:v>8385</c:v>
                </c:pt>
                <c:pt idx="9">
                  <c:v>8255</c:v>
                </c:pt>
                <c:pt idx="12">
                  <c:v>8145</c:v>
                </c:pt>
              </c:numCache>
            </c:numRef>
          </c:val>
          <c:extLst>
            <c:ext xmlns:c16="http://schemas.microsoft.com/office/drawing/2014/chart" uri="{C3380CC4-5D6E-409C-BE32-E72D297353CC}">
              <c16:uniqueId val="{00000007-7F3A-4934-9C7D-AD0767B9CFA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2666</c:v>
                </c:pt>
                <c:pt idx="2">
                  <c:v>#N/A</c:v>
                </c:pt>
                <c:pt idx="3">
                  <c:v>#N/A</c:v>
                </c:pt>
                <c:pt idx="4">
                  <c:v>3085</c:v>
                </c:pt>
                <c:pt idx="5">
                  <c:v>#N/A</c:v>
                </c:pt>
                <c:pt idx="6">
                  <c:v>#N/A</c:v>
                </c:pt>
                <c:pt idx="7">
                  <c:v>3298</c:v>
                </c:pt>
                <c:pt idx="8">
                  <c:v>#N/A</c:v>
                </c:pt>
                <c:pt idx="9">
                  <c:v>#N/A</c:v>
                </c:pt>
                <c:pt idx="10">
                  <c:v>3212</c:v>
                </c:pt>
                <c:pt idx="11">
                  <c:v>#N/A</c:v>
                </c:pt>
                <c:pt idx="12">
                  <c:v>#N/A</c:v>
                </c:pt>
                <c:pt idx="13">
                  <c:v>3255</c:v>
                </c:pt>
                <c:pt idx="14">
                  <c:v>#N/A</c:v>
                </c:pt>
              </c:numCache>
            </c:numRef>
          </c:val>
          <c:smooth val="0"/>
          <c:extLst>
            <c:ext xmlns:c16="http://schemas.microsoft.com/office/drawing/2014/chart" uri="{C3380CC4-5D6E-409C-BE32-E72D297353CC}">
              <c16:uniqueId val="{00000008-7F3A-4934-9C7D-AD0767B9CFA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80689</c:v>
                </c:pt>
                <c:pt idx="5">
                  <c:v>77914</c:v>
                </c:pt>
                <c:pt idx="8">
                  <c:v>73832</c:v>
                </c:pt>
                <c:pt idx="11">
                  <c:v>69170</c:v>
                </c:pt>
                <c:pt idx="14">
                  <c:v>63831</c:v>
                </c:pt>
              </c:numCache>
            </c:numRef>
          </c:val>
          <c:extLst>
            <c:ext xmlns:c16="http://schemas.microsoft.com/office/drawing/2014/chart" uri="{C3380CC4-5D6E-409C-BE32-E72D297353CC}">
              <c16:uniqueId val="{00000000-E294-413F-B4EF-DE19605C5EE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16539</c:v>
                </c:pt>
                <c:pt idx="5">
                  <c:v>15516</c:v>
                </c:pt>
                <c:pt idx="8">
                  <c:v>14537</c:v>
                </c:pt>
                <c:pt idx="11">
                  <c:v>13427</c:v>
                </c:pt>
                <c:pt idx="14">
                  <c:v>12728</c:v>
                </c:pt>
              </c:numCache>
            </c:numRef>
          </c:val>
          <c:extLst>
            <c:ext xmlns:c16="http://schemas.microsoft.com/office/drawing/2014/chart" uri="{C3380CC4-5D6E-409C-BE32-E72D297353CC}">
              <c16:uniqueId val="{00000001-E294-413F-B4EF-DE19605C5EE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10522</c:v>
                </c:pt>
                <c:pt idx="5">
                  <c:v>14491</c:v>
                </c:pt>
                <c:pt idx="8">
                  <c:v>18941</c:v>
                </c:pt>
                <c:pt idx="11">
                  <c:v>21653</c:v>
                </c:pt>
                <c:pt idx="14">
                  <c:v>25056</c:v>
                </c:pt>
              </c:numCache>
            </c:numRef>
          </c:val>
          <c:extLst>
            <c:ext xmlns:c16="http://schemas.microsoft.com/office/drawing/2014/chart" uri="{C3380CC4-5D6E-409C-BE32-E72D297353CC}">
              <c16:uniqueId val="{00000002-E294-413F-B4EF-DE19605C5EE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294-413F-B4EF-DE19605C5EE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294-413F-B4EF-DE19605C5EE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10</c:v>
                </c:pt>
                <c:pt idx="6">
                  <c:v>9</c:v>
                </c:pt>
                <c:pt idx="9">
                  <c:v>8</c:v>
                </c:pt>
                <c:pt idx="12">
                  <c:v>8</c:v>
                </c:pt>
              </c:numCache>
            </c:numRef>
          </c:val>
          <c:extLst>
            <c:ext xmlns:c16="http://schemas.microsoft.com/office/drawing/2014/chart" uri="{C3380CC4-5D6E-409C-BE32-E72D297353CC}">
              <c16:uniqueId val="{00000005-E294-413F-B4EF-DE19605C5EE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11793</c:v>
                </c:pt>
                <c:pt idx="3">
                  <c:v>11620</c:v>
                </c:pt>
                <c:pt idx="6">
                  <c:v>11457</c:v>
                </c:pt>
                <c:pt idx="9">
                  <c:v>11824</c:v>
                </c:pt>
                <c:pt idx="12">
                  <c:v>12096</c:v>
                </c:pt>
              </c:numCache>
            </c:numRef>
          </c:val>
          <c:extLst>
            <c:ext xmlns:c16="http://schemas.microsoft.com/office/drawing/2014/chart" uri="{C3380CC4-5D6E-409C-BE32-E72D297353CC}">
              <c16:uniqueId val="{00000006-E294-413F-B4EF-DE19605C5EE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7416</c:v>
                </c:pt>
                <c:pt idx="3">
                  <c:v>6299</c:v>
                </c:pt>
                <c:pt idx="6">
                  <c:v>5701</c:v>
                </c:pt>
                <c:pt idx="9">
                  <c:v>4992</c:v>
                </c:pt>
                <c:pt idx="12">
                  <c:v>4360</c:v>
                </c:pt>
              </c:numCache>
            </c:numRef>
          </c:val>
          <c:extLst>
            <c:ext xmlns:c16="http://schemas.microsoft.com/office/drawing/2014/chart" uri="{C3380CC4-5D6E-409C-BE32-E72D297353CC}">
              <c16:uniqueId val="{00000007-E294-413F-B4EF-DE19605C5EE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31811</c:v>
                </c:pt>
                <c:pt idx="3">
                  <c:v>29405</c:v>
                </c:pt>
                <c:pt idx="6">
                  <c:v>26915</c:v>
                </c:pt>
                <c:pt idx="9">
                  <c:v>25898</c:v>
                </c:pt>
                <c:pt idx="12">
                  <c:v>25545</c:v>
                </c:pt>
              </c:numCache>
            </c:numRef>
          </c:val>
          <c:extLst>
            <c:ext xmlns:c16="http://schemas.microsoft.com/office/drawing/2014/chart" uri="{C3380CC4-5D6E-409C-BE32-E72D297353CC}">
              <c16:uniqueId val="{00000008-E294-413F-B4EF-DE19605C5EE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586</c:v>
                </c:pt>
                <c:pt idx="12">
                  <c:v>1017</c:v>
                </c:pt>
              </c:numCache>
            </c:numRef>
          </c:val>
          <c:extLst>
            <c:ext xmlns:c16="http://schemas.microsoft.com/office/drawing/2014/chart" uri="{C3380CC4-5D6E-409C-BE32-E72D297353CC}">
              <c16:uniqueId val="{00000009-E294-413F-B4EF-DE19605C5EE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78193</c:v>
                </c:pt>
                <c:pt idx="3">
                  <c:v>76641</c:v>
                </c:pt>
                <c:pt idx="6">
                  <c:v>72352</c:v>
                </c:pt>
                <c:pt idx="9">
                  <c:v>66947</c:v>
                </c:pt>
                <c:pt idx="12">
                  <c:v>61173</c:v>
                </c:pt>
              </c:numCache>
            </c:numRef>
          </c:val>
          <c:extLst>
            <c:ext xmlns:c16="http://schemas.microsoft.com/office/drawing/2014/chart" uri="{C3380CC4-5D6E-409C-BE32-E72D297353CC}">
              <c16:uniqueId val="{0000000A-E294-413F-B4EF-DE19605C5EE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21475</c:v>
                </c:pt>
                <c:pt idx="2">
                  <c:v>#N/A</c:v>
                </c:pt>
                <c:pt idx="3">
                  <c:v>#N/A</c:v>
                </c:pt>
                <c:pt idx="4">
                  <c:v>16055</c:v>
                </c:pt>
                <c:pt idx="5">
                  <c:v>#N/A</c:v>
                </c:pt>
                <c:pt idx="6">
                  <c:v>#N/A</c:v>
                </c:pt>
                <c:pt idx="7">
                  <c:v>9124</c:v>
                </c:pt>
                <c:pt idx="8">
                  <c:v>#N/A</c:v>
                </c:pt>
                <c:pt idx="9">
                  <c:v>#N/A</c:v>
                </c:pt>
                <c:pt idx="10">
                  <c:v>6007</c:v>
                </c:pt>
                <c:pt idx="11">
                  <c:v>#N/A</c:v>
                </c:pt>
                <c:pt idx="12">
                  <c:v>#N/A</c:v>
                </c:pt>
                <c:pt idx="13">
                  <c:v>2583</c:v>
                </c:pt>
                <c:pt idx="14">
                  <c:v>#N/A</c:v>
                </c:pt>
              </c:numCache>
            </c:numRef>
          </c:val>
          <c:smooth val="0"/>
          <c:extLst>
            <c:ext xmlns:c16="http://schemas.microsoft.com/office/drawing/2014/chart" uri="{C3380CC4-5D6E-409C-BE32-E72D297353CC}">
              <c16:uniqueId val="{0000000B-E294-413F-B4EF-DE19605C5EE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5373</c:v>
                </c:pt>
                <c:pt idx="1">
                  <c:v>6249</c:v>
                </c:pt>
                <c:pt idx="2">
                  <c:v>6952</c:v>
                </c:pt>
              </c:numCache>
            </c:numRef>
          </c:val>
          <c:extLst>
            <c:ext xmlns:c16="http://schemas.microsoft.com/office/drawing/2014/chart" uri="{C3380CC4-5D6E-409C-BE32-E72D297353CC}">
              <c16:uniqueId val="{00000000-CDC7-4AC6-B76F-EC554E63D6C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1222</c:v>
                </c:pt>
                <c:pt idx="1">
                  <c:v>1222</c:v>
                </c:pt>
                <c:pt idx="2">
                  <c:v>1547</c:v>
                </c:pt>
              </c:numCache>
            </c:numRef>
          </c:val>
          <c:extLst>
            <c:ext xmlns:c16="http://schemas.microsoft.com/office/drawing/2014/chart" uri="{C3380CC4-5D6E-409C-BE32-E72D297353CC}">
              <c16:uniqueId val="{00000001-CDC7-4AC6-B76F-EC554E63D6C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8030</c:v>
                </c:pt>
                <c:pt idx="1">
                  <c:v>8894</c:v>
                </c:pt>
                <c:pt idx="2">
                  <c:v>10753</c:v>
                </c:pt>
              </c:numCache>
            </c:numRef>
          </c:val>
          <c:extLst>
            <c:ext xmlns:c16="http://schemas.microsoft.com/office/drawing/2014/chart" uri="{C3380CC4-5D6E-409C-BE32-E72D297353CC}">
              <c16:uniqueId val="{00000002-CDC7-4AC6-B76F-EC554E63D6C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{372C8DA6-C320-4A97-ABEA-5A2CE6EE4CC4}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187-424E-A4BB-0CBB58C535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{9F84219A-1EDF-4B5E-97BE-A74397D2D590}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87-424E-A4BB-0CBB58C535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{97D52C21-F2DC-4CBA-AFED-AD847E6BCCB2}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87-424E-A4BB-0CBB58C535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{38BEAEF7-9B65-4274-BCED-B808703EE31D}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87-424E-A4BB-0CBB58C535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{0CDF5E98-EB52-4921-AAAA-B03CB3AFEBE5}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87-424E-A4BB-0CBB58C5358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{694A73E8-B5AC-49BE-867C-0CC389450A89}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187-424E-A4BB-0CBB58C5358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{2BEF21C3-31A8-413D-9632-39F9E3FAC61A}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187-424E-A4BB-0CBB58C5358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{892383B3-70D0-4A67-829C-AA7842AFA6FB}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187-424E-A4BB-0CBB58C5358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{782CC627-B55C-48AA-A6EB-F26C7F8FA1CE}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187-424E-A4BB-0CBB58C535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64.5</c:v>
                </c:pt>
                <c:pt idx="16">
                  <c:v>66</c:v>
                </c:pt>
                <c:pt idx="24">
                  <c:v>67.400000000000006</c:v>
                </c:pt>
                <c:pt idx="32">
                  <c:v>68.099999999999994</c:v>
                </c:pt>
              </c:numCache>
            </c:numRef>
          </c:xVal>
          <c:yVal>
            <c:numRef>
              <c:f>公会計指標分析・財政指標組合せ分析表!$BP$51:$DC$51</c:f>
              <c:numCache>
                <c:formatCode>#,##0.0;"▲ "#,##0.0</c:formatCode>
                <c:ptCount val="40"/>
                <c:pt idx="0">
                  <c:v>58.2</c:v>
                </c:pt>
                <c:pt idx="8">
                  <c:v>41.6</c:v>
                </c:pt>
                <c:pt idx="16">
                  <c:v>24.2</c:v>
                </c:pt>
                <c:pt idx="24">
                  <c:v>15.6</c:v>
                </c:pt>
                <c:pt idx="32">
                  <c:v>6.5</c:v>
                </c:pt>
              </c:numCache>
            </c:numRef>
          </c:yVal>
          <c:smooth val="0"/>
          <c:extLst>
            <c:ext xmlns:c16="http://schemas.microsoft.com/office/drawing/2014/chart" uri="{C3380CC4-5D6E-409C-BE32-E72D297353CC}">
              <c16:uniqueId val="{00000009-8187-424E-A4BB-0CBB58C5358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{54D5B065-DD94-49CF-97C2-99790E305EB8}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187-424E-A4BB-0CBB58C5358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{E682A7BC-8D84-4138-8101-D33DA7F0C675}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87-424E-A4BB-0CBB58C535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{73655EBA-D895-446C-88C1-DB3E6EB93851}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87-424E-A4BB-0CBB58C535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{AF6B1011-835D-4A17-80A8-67355814B0B5}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87-424E-A4BB-0CBB58C535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{B73F2340-1FC5-4C48-80FF-134F2BE0C9AF}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87-424E-A4BB-0CBB58C5358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{91085F1B-75C6-4663-A3EA-0ECEFB477DC3}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187-424E-A4BB-0CBB58C5358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{CE02CC57-80C8-4E3B-ADD9-85640167A067}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187-424E-A4BB-0CBB58C5358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{C9797AD6-2A5F-4CEB-9FE9-F224F542F44A}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187-424E-A4BB-0CBB58C5358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{82368BC6-EDED-44B3-98AB-640A4B7E02AD}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187-424E-A4BB-0CBB58C535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187-424E-A4BB-0CBB58C5358F}"/>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{85D5D9A4-7408-476B-B405-F9CA9C98EABF}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370-450C-9AF4-61D1E55B53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{140AB8A2-9FB9-40E6-B64C-355261B6D0E7}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70-450C-9AF4-61D1E55B53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{C6603BA3-35BA-4C83-82FF-99E1620921F5}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70-450C-9AF4-61D1E55B53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{7B96D183-2854-4B05-AE98-B448D5D7A54D}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70-450C-9AF4-61D1E55B53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{D59A1EC1-07AA-4985-A4FA-0B7DB15945E0}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70-450C-9AF4-61D1E55B53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{5C736BBE-F9BE-4BEB-8564-ADF45BAD42CC}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370-450C-9AF4-61D1E55B53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{83527AF3-FDC9-4BD7-96C5-C6476F96F385}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370-450C-9AF4-61D1E55B53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{43602290-BB87-40A5-8215-B0EE818C211D}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370-450C-9AF4-61D1E55B53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{F7271E6D-E934-4EF7-9F43-DAA3BF3199B9}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370-450C-9AF4-61D1E55B53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7.6</c:v>
                </c:pt>
                <c:pt idx="16">
                  <c:v>8</c:v>
                </c:pt>
                <c:pt idx="24">
                  <c:v>8.3000000000000007</c:v>
                </c:pt>
                <c:pt idx="32">
                  <c:v>8.4</c:v>
                </c:pt>
              </c:numCache>
            </c:numRef>
          </c:xVal>
          <c:yVal>
            <c:numRef>
              <c:f>公会計指標分析・財政指標組合せ分析表!$BP$73:$DC$73</c:f>
              <c:numCache>
                <c:formatCode>#,##0.0;"▲ "#,##0.0</c:formatCode>
                <c:ptCount val="40"/>
                <c:pt idx="0">
                  <c:v>58.2</c:v>
                </c:pt>
                <c:pt idx="8">
                  <c:v>41.6</c:v>
                </c:pt>
                <c:pt idx="16">
                  <c:v>24.2</c:v>
                </c:pt>
                <c:pt idx="24">
                  <c:v>15.6</c:v>
                </c:pt>
                <c:pt idx="32">
                  <c:v>6.5</c:v>
                </c:pt>
              </c:numCache>
            </c:numRef>
          </c:yVal>
          <c:smooth val="0"/>
          <c:extLst>
            <c:ext xmlns:c16="http://schemas.microsoft.com/office/drawing/2014/chart" uri="{C3380CC4-5D6E-409C-BE32-E72D297353CC}">
              <c16:uniqueId val="{00000009-F370-450C-9AF4-61D1E55B53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{EE47AB19-6EC6-4B9D-BF6B-0F70F4BAB207}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370-450C-9AF4-61D1E55B53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{411A9D4F-46F4-49EB-8D6F-66B9E375A945}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70-450C-9AF4-61D1E55B53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{1871D66C-E279-4790-9BD9-D09649619296}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70-450C-9AF4-61D1E55B53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{7522CC65-1505-4D24-9FDA-EAD0DC98962C}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70-450C-9AF4-61D1E55B53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{1817A85B-7C41-46F0-B874-8CBCE59133F2}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70-450C-9AF4-61D1E55B5301}"/>
                </c:ext>
              </c:extLst>
            </c:dLbl>
            <c:dLbl>
              <c:idx val="8"/>
              <c:layout>
                <c:manualLayout>
                  <c:x val="0"/>
                  <c:y val="6.741182828769189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{096358A7-1642-4088-A932-9A9962C7DFF6}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370-450C-9AF4-61D1E55B5301}"/>
                </c:ext>
              </c:extLst>
            </c:dLbl>
            <c:dLbl>
              <c:idx val="16"/>
              <c:layout>
                <c:manualLayout>
                  <c:x val="0"/>
                  <c:y val="2.637376901405359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{7DD113DC-1D09-45E9-ABFF-94A0772EC4AB}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370-450C-9AF4-61D1E55B5301}"/>
                </c:ext>
              </c:extLst>
            </c:dLbl>
            <c:dLbl>
              <c:idx val="24"/>
              <c:layout>
                <c:manualLayout>
                  <c:x val="0"/>
                  <c:y val="-3.79130314465236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{84CE3A3D-DBB9-45A0-BE17-336B21441F78}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370-450C-9AF4-61D1E55B5301}"/>
                </c:ext>
              </c:extLst>
            </c:dLbl>
            <c:dLbl>
              <c:idx val="32"/>
              <c:layout>
                <c:manualLayout>
                  <c:x val="0"/>
                  <c:y val="4.797908359916037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{33504630-0D05-4DDC-9FED-6162F1747AB2}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370-450C-9AF4-61D1E55B53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F370-450C-9AF4-61D1E55B5301}"/>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社会経済情勢の正常化の進展による税収の増に伴い、基準財政収入額が増加し単年度指数は上昇したものの、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か年平均では前年度と比較すると</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今後、更なる市税収納率の向上、ふるさと納税の確保、広告収入の確保などの歳入確保に努める。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111578</xdr:rowOff>
    </xdr:from>
    <xdr:to>
      <xdr:col>23</xdr:col>
      <xdr:colOff>133350</xdr:colOff>
      <xdr:row>42</xdr:row>
      <xdr:rowOff>111578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124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94343</xdr:rowOff>
    </xdr:from>
    <xdr:to>
      <xdr:col>19</xdr:col>
      <xdr:colOff>133350</xdr:colOff>
      <xdr:row>42</xdr:row>
      <xdr:rowOff>111578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263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60778</xdr:rowOff>
    </xdr:from>
    <xdr:to>
      <xdr:col>23</xdr:col>
      <xdr:colOff>184150</xdr:colOff>
      <xdr:row>42</xdr:row>
      <xdr:rowOff>162378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32855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3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60778</xdr:rowOff>
    </xdr:from>
    <xdr:to>
      <xdr:col>19</xdr:col>
      <xdr:colOff>184150</xdr:colOff>
      <xdr:row>42</xdr:row>
      <xdr:rowOff>162378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147155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48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129920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おいては、人件費などが増となったものの、ふるさと納税の充当増や公債費の減などにより経常経費充当一般財源額が減少し、歳入においては、地方交付税の増額や定額減税減収補填特例交付金を踏まえた実質的な地方税の増等により経常一般財源額が増加したことで、経常収支比率は昨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引き続き、経常経費の削減や市税収納率の向上等により、経常一般財源の安定的確保に努め、更なる比率の低下を目指す。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16721</xdr:rowOff>
    </xdr:from>
    <xdr:to>
      <xdr:col>23</xdr:col>
      <xdr:colOff>133350</xdr:colOff>
      <xdr:row>65</xdr:row>
      <xdr:rowOff>121285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160971"/>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121285</xdr:rowOff>
    </xdr:from>
    <xdr:to>
      <xdr:col>19</xdr:col>
      <xdr:colOff>133350</xdr:colOff>
      <xdr:row>66</xdr:row>
      <xdr:rowOff>34290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26553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4656</xdr:rowOff>
    </xdr:from>
    <xdr:to>
      <xdr:col>15</xdr:col>
      <xdr:colOff>82550</xdr:colOff>
      <xdr:row>66</xdr:row>
      <xdr:rowOff>34290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48906"/>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4656</xdr:rowOff>
    </xdr:from>
    <xdr:to>
      <xdr:col>11</xdr:col>
      <xdr:colOff>31750</xdr:colOff>
      <xdr:row>66</xdr:row>
      <xdr:rowOff>114723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48906"/>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137371</xdr:rowOff>
    </xdr:from>
    <xdr:to>
      <xdr:col>23</xdr:col>
      <xdr:colOff>184150</xdr:colOff>
      <xdr:row>65</xdr:row>
      <xdr:rowOff>67521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153898</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70485</xdr:rowOff>
    </xdr:from>
    <xdr:to>
      <xdr:col>19</xdr:col>
      <xdr:colOff>184150</xdr:colOff>
      <xdr:row>66</xdr:row>
      <xdr:rowOff>635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10812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83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154940</xdr:rowOff>
    </xdr:from>
    <xdr:to>
      <xdr:col>15</xdr:col>
      <xdr:colOff>133350</xdr:colOff>
      <xdr:row>66</xdr:row>
      <xdr:rowOff>85090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69867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8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125306</xdr:rowOff>
    </xdr:from>
    <xdr:to>
      <xdr:col>11</xdr:col>
      <xdr:colOff>82550</xdr:colOff>
      <xdr:row>65</xdr:row>
      <xdr:rowOff>55456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40233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ふるさと応援寄附金推進事業や小学校における消耗品の増などにより、物件費が前年度を上回ったことから、全体として、前年度より</a:t>
          </a:r>
          <a:r>
            <a:rPr kumimoji="1" lang="en-US" altLang="ja-JP" sz="1300">
              <a:latin typeface="ＭＳ Ｐゴシック" panose="020B0600070205080204" pitchFamily="50" charset="-128"/>
              <a:ea typeface="ＭＳ Ｐゴシック" panose="020B0600070205080204" pitchFamily="50" charset="-128"/>
            </a:rPr>
            <a:t>14,508</a:t>
          </a:r>
          <a:r>
            <a:rPr kumimoji="1" lang="ja-JP" altLang="en-US" sz="1300">
              <a:latin typeface="ＭＳ Ｐゴシック" panose="020B0600070205080204" pitchFamily="50" charset="-128"/>
              <a:ea typeface="ＭＳ Ｐゴシック" panose="020B0600070205080204" pitchFamily="50" charset="-128"/>
            </a:rPr>
            <a:t>円高い数値になった。</a:t>
          </a: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4,261</a:t>
          </a:r>
          <a:r>
            <a:rPr kumimoji="1" lang="ja-JP" altLang="en-US" sz="1300">
              <a:latin typeface="ＭＳ Ｐゴシック" panose="020B0600070205080204" pitchFamily="50" charset="-128"/>
              <a:ea typeface="ＭＳ Ｐゴシック" panose="020B0600070205080204" pitchFamily="50" charset="-128"/>
            </a:rPr>
            <a:t>円低い数値になっており、今後においても内部経費の見直しによる経費削減を行っていく。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75445</xdr:rowOff>
    </xdr:from>
    <xdr:to>
      <xdr:col>23</xdr:col>
      <xdr:colOff>133350</xdr:colOff>
      <xdr:row>84</xdr:row>
      <xdr:rowOff>24276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4345"/>
          <a:ext cx="838200" cy="29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26099</xdr:rowOff>
    </xdr:from>
    <xdr:to>
      <xdr:col>19</xdr:col>
      <xdr:colOff>133350</xdr:colOff>
      <xdr:row>82</xdr:row>
      <xdr:rowOff>75445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84999"/>
          <a:ext cx="889000" cy="4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99420</xdr:rowOff>
    </xdr:from>
    <xdr:to>
      <xdr:col>15</xdr:col>
      <xdr:colOff>82550</xdr:colOff>
      <xdr:row>82</xdr:row>
      <xdr:rowOff>26099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86870"/>
          <a:ext cx="889000" cy="9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42560</xdr:rowOff>
    </xdr:from>
    <xdr:to>
      <xdr:col>11</xdr:col>
      <xdr:colOff>31750</xdr:colOff>
      <xdr:row>81</xdr:row>
      <xdr:rowOff>99420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758560"/>
          <a:ext cx="889000" cy="22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144926</xdr:rowOff>
    </xdr:from>
    <xdr:to>
      <xdr:col>23</xdr:col>
      <xdr:colOff>184150</xdr:colOff>
      <xdr:row>84</xdr:row>
      <xdr:rowOff>75076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7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161453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2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24645</xdr:rowOff>
    </xdr:from>
    <xdr:to>
      <xdr:col>19</xdr:col>
      <xdr:colOff>184150</xdr:colOff>
      <xdr:row>82</xdr:row>
      <xdr:rowOff>126245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136422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2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146749</xdr:rowOff>
    </xdr:from>
    <xdr:to>
      <xdr:col>15</xdr:col>
      <xdr:colOff>133350</xdr:colOff>
      <xdr:row>82</xdr:row>
      <xdr:rowOff>76899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3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87076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03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48620</xdr:rowOff>
    </xdr:from>
    <xdr:to>
      <xdr:col>11</xdr:col>
      <xdr:colOff>82550</xdr:colOff>
      <xdr:row>81</xdr:row>
      <xdr:rowOff>150220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3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160397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0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163210</xdr:rowOff>
    </xdr:from>
    <xdr:to>
      <xdr:col>7</xdr:col>
      <xdr:colOff>31750</xdr:colOff>
      <xdr:row>80</xdr:row>
      <xdr:rowOff>93360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7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103537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4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の変動の要因は、採用・退職者数や経験年数階層の増減に伴う職員構成の変動によるものが主なものであり、国に準じた給与制度を運用しているため、類似団体内平均値と比較をしても一定の水準を保っている。</a:t>
          </a:r>
        </a:p>
        <a:p>
          <a:r>
            <a:rPr kumimoji="1" lang="ja-JP" altLang="en-US" sz="1300">
              <a:latin typeface="ＭＳ Ｐゴシック" panose="020B0600070205080204" pitchFamily="50" charset="-128"/>
              <a:ea typeface="ＭＳ Ｐゴシック" panose="020B0600070205080204" pitchFamily="50" charset="-128"/>
            </a:rPr>
            <a:t>　今後も他市の動向を踏まえながら、地方自治体として適正な給与水準の維持に努める。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157956</xdr:rowOff>
    </xdr:from>
    <xdr:to>
      <xdr:col>81</xdr:col>
      <xdr:colOff>44450</xdr:colOff>
      <xdr:row>85</xdr:row>
      <xdr:rowOff>16669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559756"/>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16669</xdr:rowOff>
    </xdr:from>
    <xdr:to>
      <xdr:col>77</xdr:col>
      <xdr:colOff>44450</xdr:colOff>
      <xdr:row>85</xdr:row>
      <xdr:rowOff>76994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8991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76994</xdr:rowOff>
    </xdr:from>
    <xdr:to>
      <xdr:col>72</xdr:col>
      <xdr:colOff>203200</xdr:colOff>
      <xdr:row>85</xdr:row>
      <xdr:rowOff>167481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50244"/>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167481</xdr:rowOff>
    </xdr:from>
    <xdr:to>
      <xdr:col>68</xdr:col>
      <xdr:colOff>152400</xdr:colOff>
      <xdr:row>86</xdr:row>
      <xdr:rowOff>26194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40731"/>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107156</xdr:rowOff>
    </xdr:from>
    <xdr:to>
      <xdr:col>81</xdr:col>
      <xdr:colOff>95250</xdr:colOff>
      <xdr:row>85</xdr:row>
      <xdr:rowOff>37306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0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123683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354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137319</xdr:rowOff>
    </xdr:from>
    <xdr:to>
      <xdr:col>77</xdr:col>
      <xdr:colOff>95250</xdr:colOff>
      <xdr:row>85</xdr:row>
      <xdr:rowOff>67469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3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77646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307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26194</xdr:rowOff>
    </xdr:from>
    <xdr:to>
      <xdr:col>73</xdr:col>
      <xdr:colOff>44450</xdr:colOff>
      <xdr:row>85</xdr:row>
      <xdr:rowOff>127794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9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137971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36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116681</xdr:rowOff>
    </xdr:from>
    <xdr:to>
      <xdr:col>68</xdr:col>
      <xdr:colOff>203200</xdr:colOff>
      <xdr:row>86</xdr:row>
      <xdr:rowOff>46831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57008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458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146844</xdr:rowOff>
    </xdr:from>
    <xdr:to>
      <xdr:col>64</xdr:col>
      <xdr:colOff>152400</xdr:colOff>
      <xdr:row>86</xdr:row>
      <xdr:rowOff>76994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2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87171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48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数次にわたる行政改革を計画的に実施する中で、全国平均値を</a:t>
          </a:r>
          <a:r>
            <a:rPr kumimoji="1" lang="en-US" altLang="ja-JP" sz="1300">
              <a:latin typeface="ＭＳ Ｐゴシック" panose="020B0600070205080204" pitchFamily="50" charset="-128"/>
              <a:ea typeface="ＭＳ Ｐゴシック" panose="020B0600070205080204" pitchFamily="50" charset="-128"/>
            </a:rPr>
            <a:t>2.35</a:t>
          </a:r>
          <a:r>
            <a:rPr kumimoji="1" lang="ja-JP" altLang="en-US" sz="1300">
              <a:latin typeface="ＭＳ Ｐゴシック" panose="020B0600070205080204" pitchFamily="50" charset="-128"/>
              <a:ea typeface="ＭＳ Ｐゴシック" panose="020B0600070205080204" pitchFamily="50" charset="-128"/>
            </a:rPr>
            <a:t>人、類似団体内平均値を</a:t>
          </a:r>
          <a:r>
            <a:rPr kumimoji="1" lang="en-US" altLang="ja-JP" sz="1300">
              <a:latin typeface="ＭＳ Ｐゴシック" panose="020B0600070205080204" pitchFamily="50" charset="-128"/>
              <a:ea typeface="ＭＳ Ｐゴシック" panose="020B0600070205080204" pitchFamily="50" charset="-128"/>
            </a:rPr>
            <a:t>0.53</a:t>
          </a:r>
          <a:r>
            <a:rPr kumimoji="1" lang="ja-JP" altLang="en-US" sz="1300">
              <a:latin typeface="ＭＳ Ｐゴシック" panose="020B0600070205080204" pitchFamily="50" charset="-128"/>
              <a:ea typeface="ＭＳ Ｐゴシック" panose="020B0600070205080204" pitchFamily="50" charset="-128"/>
            </a:rPr>
            <a:t>人下回っている。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今後も、定員適正化計画の着実な推進を図っていく。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103777</xdr:rowOff>
    </xdr:from>
    <xdr:to>
      <xdr:col>81</xdr:col>
      <xdr:colOff>44450</xdr:colOff>
      <xdr:row>60</xdr:row>
      <xdr:rowOff>11612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19327"/>
          <a:ext cx="838200" cy="7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72753</xdr:rowOff>
    </xdr:from>
    <xdr:to>
      <xdr:col>77</xdr:col>
      <xdr:colOff>44450</xdr:colOff>
      <xdr:row>59</xdr:row>
      <xdr:rowOff>103777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18830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72753</xdr:rowOff>
    </xdr:from>
    <xdr:to>
      <xdr:col>72</xdr:col>
      <xdr:colOff>203200</xdr:colOff>
      <xdr:row>59</xdr:row>
      <xdr:rowOff>83094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0188303"/>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72753</xdr:rowOff>
    </xdr:from>
    <xdr:to>
      <xdr:col>68</xdr:col>
      <xdr:colOff>152400</xdr:colOff>
      <xdr:row>59</xdr:row>
      <xdr:rowOff>83094</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88303"/>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132262</xdr:rowOff>
    </xdr:from>
    <xdr:to>
      <xdr:col>81</xdr:col>
      <xdr:colOff>95250</xdr:colOff>
      <xdr:row>60</xdr:row>
      <xdr:rowOff>62412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148789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52977</xdr:rowOff>
    </xdr:from>
    <xdr:to>
      <xdr:col>77</xdr:col>
      <xdr:colOff>95250</xdr:colOff>
      <xdr:row>59</xdr:row>
      <xdr:rowOff>154577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164754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37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21953</xdr:rowOff>
    </xdr:from>
    <xdr:to>
      <xdr:col>73</xdr:col>
      <xdr:colOff>44450</xdr:colOff>
      <xdr:row>59</xdr:row>
      <xdr:rowOff>123553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133730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32294</xdr:rowOff>
    </xdr:from>
    <xdr:to>
      <xdr:col>68</xdr:col>
      <xdr:colOff>203200</xdr:colOff>
      <xdr:row>59</xdr:row>
      <xdr:rowOff>133894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144071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1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21953</xdr:rowOff>
    </xdr:from>
    <xdr:to>
      <xdr:col>64</xdr:col>
      <xdr:colOff>152400</xdr:colOff>
      <xdr:row>59</xdr:row>
      <xdr:rowOff>123553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133730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普通交付税（子ども子育て費、給与改定費の新設等）の増に伴う標準税収入額の増や、元金償還終了となるものが償還開始となるものを上回ることに伴う公債費の減などにより、単年度では対前年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今後に実施が見込まれる大型事業による市債借入額の増加を踏まえ、引き続き、計画的な市債発行及び償還を行うことで、市債残高の抑制に努める。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42</xdr:row>
      <xdr:rowOff>57573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2504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49530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263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25400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19412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164677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14586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150300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7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170180</xdr:rowOff>
    </xdr:from>
    <xdr:to>
      <xdr:col>77</xdr:col>
      <xdr:colOff>95250</xdr:colOff>
      <xdr:row>42</xdr:row>
      <xdr:rowOff>100330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85107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8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計画的な市債の借入などによる市債残高の減少や、普通交付税（子ども子育て費、給与改定費の新設等）の増加などにより、対前年度比で、</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今後は、大型事業の状況や財政状況等を勘案しながら、中長期的な視点に立った計画的な市債発行及び償還に努める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113538</xdr:rowOff>
    </xdr:from>
    <xdr:to>
      <xdr:col>81</xdr:col>
      <xdr:colOff>44450</xdr:colOff>
      <xdr:row>15</xdr:row>
      <xdr:rowOff>29921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513838"/>
          <a:ext cx="838200" cy="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29921</xdr:rowOff>
    </xdr:from>
    <xdr:to>
      <xdr:col>77</xdr:col>
      <xdr:colOff>44450</xdr:colOff>
      <xdr:row>15</xdr:row>
      <xdr:rowOff>112928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01671"/>
          <a:ext cx="889000" cy="8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112928</xdr:rowOff>
    </xdr:from>
    <xdr:to>
      <xdr:col>72</xdr:col>
      <xdr:colOff>203200</xdr:colOff>
      <xdr:row>16</xdr:row>
      <xdr:rowOff>109423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84678"/>
          <a:ext cx="889000" cy="1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109423</xdr:rowOff>
    </xdr:from>
    <xdr:to>
      <xdr:col>68</xdr:col>
      <xdr:colOff>152400</xdr:colOff>
      <xdr:row>17</xdr:row>
      <xdr:rowOff>98196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52623"/>
          <a:ext cx="889000" cy="16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62738</xdr:rowOff>
    </xdr:from>
    <xdr:to>
      <xdr:col>81</xdr:col>
      <xdr:colOff>95250</xdr:colOff>
      <xdr:row>14</xdr:row>
      <xdr:rowOff>164338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4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155465</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384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150571</xdr:rowOff>
    </xdr:from>
    <xdr:to>
      <xdr:col>77</xdr:col>
      <xdr:colOff>95250</xdr:colOff>
      <xdr:row>15</xdr:row>
      <xdr:rowOff>80721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5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90898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319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62128</xdr:rowOff>
    </xdr:from>
    <xdr:to>
      <xdr:col>73</xdr:col>
      <xdr:colOff>44450</xdr:colOff>
      <xdr:row>15</xdr:row>
      <xdr:rowOff>163728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3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148505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20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58623</xdr:rowOff>
    </xdr:from>
    <xdr:to>
      <xdr:col>68</xdr:col>
      <xdr:colOff>203200</xdr:colOff>
      <xdr:row>16</xdr:row>
      <xdr:rowOff>160223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80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145000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88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47396</xdr:rowOff>
    </xdr:from>
    <xdr:to>
      <xdr:col>64</xdr:col>
      <xdr:colOff>152400</xdr:colOff>
      <xdr:row>17</xdr:row>
      <xdr:rowOff>148996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9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133773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048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a:t>
          </a:r>
        </a:p>
        <a:p>
          <a:r>
            <a:rPr kumimoji="1" lang="ja-JP" altLang="en-US" sz="1300">
              <a:latin typeface="ＭＳ Ｐゴシック" panose="020B0600070205080204" pitchFamily="50" charset="-128"/>
              <a:ea typeface="ＭＳ Ｐゴシック" panose="020B0600070205080204" pitchFamily="50" charset="-128"/>
            </a:rPr>
            <a:t>　地方交付税の増などにより分母である経常一般財源額が増加したものの、人事院勧告に伴う給与改定による給料、期末勤勉手当や定年延長による退職手当の増等による分子が増加したことから、前年度比で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なお、本市の給与制度は、国の人事院勧告及び山梨県の人事委員会勧告に準拠している。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85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8584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34290</xdr:rowOff>
    </xdr:from>
    <xdr:to>
      <xdr:col>11</xdr:col>
      <xdr:colOff>60325</xdr:colOff>
      <xdr:row>35</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146067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a:t>
          </a:r>
        </a:p>
        <a:p>
          <a:r>
            <a:rPr kumimoji="1" lang="ja-JP" altLang="en-US" sz="1300">
              <a:latin typeface="ＭＳ Ｐゴシック" panose="020B0600070205080204" pitchFamily="50" charset="-128"/>
              <a:ea typeface="ＭＳ Ｐゴシック" panose="020B0600070205080204" pitchFamily="50" charset="-128"/>
            </a:rPr>
            <a:t>　小中学校における光熱水費等の増はあったものの、ふるさと納税寄附金や地域振興基金等の活用などにより分子が減少し、地方交付税の増などにより分母である経常一般財源額が増加したことから、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ポイント低下とほぼ横ばいとなった。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66040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587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66040</xdr:rowOff>
    </xdr:from>
    <xdr:to>
      <xdr:col>78</xdr:col>
      <xdr:colOff>69850</xdr:colOff>
      <xdr:row>14</xdr:row>
      <xdr:rowOff>157480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4663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111760</xdr:rowOff>
    </xdr:from>
    <xdr:to>
      <xdr:col>73</xdr:col>
      <xdr:colOff>180975</xdr:colOff>
      <xdr:row>14</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12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111760</xdr:rowOff>
    </xdr:from>
    <xdr:to>
      <xdr:col>69</xdr:col>
      <xdr:colOff>92075</xdr:colOff>
      <xdr:row>15</xdr:row>
      <xdr:rowOff>16510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12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xdr:rowOff>
    </xdr:from>
    <xdr:to>
      <xdr:col>82</xdr:col>
      <xdr:colOff>158750</xdr:colOff>
      <xdr:row>14</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87647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xdr:rowOff>
    </xdr:from>
    <xdr:to>
      <xdr:col>78</xdr:col>
      <xdr:colOff>120650</xdr:colOff>
      <xdr:row>14</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127017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8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106680</xdr:rowOff>
    </xdr:from>
    <xdr:to>
      <xdr:col>74</xdr:col>
      <xdr:colOff>31750</xdr:colOff>
      <xdr:row>15</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47007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60960</xdr:rowOff>
    </xdr:from>
    <xdr:to>
      <xdr:col>69</xdr:col>
      <xdr:colOff>142875</xdr:colOff>
      <xdr:row>14</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137160</xdr:rowOff>
    </xdr:from>
    <xdr:to>
      <xdr:col>65</xdr:col>
      <xdr:colOff>53975</xdr:colOff>
      <xdr:row>15</xdr:row>
      <xdr:rowOff>67310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77487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a:t>
          </a:r>
        </a:p>
        <a:p>
          <a:r>
            <a:rPr kumimoji="1" lang="ja-JP" altLang="en-US" sz="1300">
              <a:latin typeface="ＭＳ Ｐゴシック" panose="020B0600070205080204" pitchFamily="50" charset="-128"/>
              <a:ea typeface="ＭＳ Ｐゴシック" panose="020B0600070205080204" pitchFamily="50" charset="-128"/>
            </a:rPr>
            <a:t>　ふるさと納税の増加による事業への充当分の増額に伴う分子の減少に加えて、地方交付税の増などにより分母である経常一般財源額が増加したことから、前年度比で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ポイント低下した。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95250</xdr:rowOff>
    </xdr:from>
    <xdr:to>
      <xdr:col>24</xdr:col>
      <xdr:colOff>25400</xdr:colOff>
      <xdr:row>57</xdr:row>
      <xdr:rowOff>19050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250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101600</xdr:rowOff>
    </xdr:from>
    <xdr:to>
      <xdr:col>19</xdr:col>
      <xdr:colOff>187325</xdr:colOff>
      <xdr:row>57</xdr:row>
      <xdr:rowOff>19050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02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101600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52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5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44450</xdr:rowOff>
    </xdr:from>
    <xdr:to>
      <xdr:col>24</xdr:col>
      <xdr:colOff>76200</xdr:colOff>
      <xdr:row>55</xdr:row>
      <xdr:rowOff>146050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60977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139700</xdr:rowOff>
    </xdr:from>
    <xdr:to>
      <xdr:col>20</xdr:col>
      <xdr:colOff>38100</xdr:colOff>
      <xdr:row>57</xdr:row>
      <xdr:rowOff>69850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80027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50800</xdr:rowOff>
    </xdr:from>
    <xdr:to>
      <xdr:col>15</xdr:col>
      <xdr:colOff>149225</xdr:colOff>
      <xdr:row>56</xdr:row>
      <xdr:rowOff>152400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a:t>
          </a:r>
        </a:p>
        <a:p>
          <a:r>
            <a:rPr kumimoji="1" lang="ja-JP" altLang="en-US" sz="1300">
              <a:latin typeface="ＭＳ Ｐゴシック" panose="020B0600070205080204" pitchFamily="50" charset="-128"/>
              <a:ea typeface="ＭＳ Ｐゴシック" panose="020B0600070205080204" pitchFamily="50" charset="-128"/>
            </a:rPr>
            <a:t>　被保険者数の減に伴う国民健康保険事業会計への繰出金の減等による分子の減少に加えて　地方交付税の増などにより分母である経常一般財源額が増加したことから、前年度比で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ポイント低下となった。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55</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4996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120650</xdr:rowOff>
    </xdr:from>
    <xdr:to>
      <xdr:col>78</xdr:col>
      <xdr:colOff>69850</xdr:colOff>
      <xdr:row>55</xdr:row>
      <xdr:rowOff>133350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50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82550</xdr:rowOff>
    </xdr:from>
    <xdr:to>
      <xdr:col>73</xdr:col>
      <xdr:colOff>180975</xdr:colOff>
      <xdr:row>55</xdr:row>
      <xdr:rowOff>120650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1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82550</xdr:rowOff>
    </xdr:from>
    <xdr:to>
      <xdr:col>69</xdr:col>
      <xdr:colOff>92075</xdr:colOff>
      <xdr:row>56</xdr:row>
      <xdr:rowOff>12700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12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19050</xdr:rowOff>
    </xdr:from>
    <xdr:to>
      <xdr:col>82</xdr:col>
      <xdr:colOff>158750</xdr:colOff>
      <xdr:row>55</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82550</xdr:rowOff>
    </xdr:from>
    <xdr:to>
      <xdr:col>78</xdr:col>
      <xdr:colOff>120650</xdr:colOff>
      <xdr:row>56</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22877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281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69850</xdr:rowOff>
    </xdr:from>
    <xdr:to>
      <xdr:col>74</xdr:col>
      <xdr:colOff>31750</xdr:colOff>
      <xdr:row>56</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31750</xdr:rowOff>
    </xdr:from>
    <xdr:to>
      <xdr:col>69</xdr:col>
      <xdr:colOff>142875</xdr:colOff>
      <xdr:row>55</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補助費等に係る経常収支比率については、</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予防接種に係る経費の減等による分子の減少に加えて、地方交付税の増などにより分母である経常一般財源額が増加したことから、前年度比で</a:t>
          </a:r>
          <a:r>
            <a:rPr kumimoji="1" lang="en-US" altLang="ja-JP" sz="1300">
              <a:solidFill>
                <a:schemeClr val="tx1"/>
              </a:solidFill>
              <a:latin typeface="ＭＳ Ｐゴシック" panose="020B0600070205080204" pitchFamily="50" charset="-128"/>
              <a:ea typeface="ＭＳ Ｐゴシック" panose="020B0600070205080204" pitchFamily="50" charset="-128"/>
            </a:rPr>
            <a:t>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ポイント低下した。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127000</xdr:rowOff>
    </xdr:from>
    <xdr:to>
      <xdr:col>82</xdr:col>
      <xdr:colOff>107950</xdr:colOff>
      <xdr:row>39</xdr:row>
      <xdr:rowOff>130810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134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102887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789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130810</xdr:rowOff>
    </xdr:from>
    <xdr:to>
      <xdr:col>82</xdr:col>
      <xdr:colOff>196850</xdr:colOff>
      <xdr:row>39</xdr:row>
      <xdr:rowOff>130810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6817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41927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127000</xdr:rowOff>
    </xdr:from>
    <xdr:to>
      <xdr:col>82</xdr:col>
      <xdr:colOff>196850</xdr:colOff>
      <xdr:row>32</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130810</xdr:rowOff>
    </xdr:from>
    <xdr:to>
      <xdr:col>82</xdr:col>
      <xdr:colOff>107950</xdr:colOff>
      <xdr:row>40</xdr:row>
      <xdr:rowOff>20320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8173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62247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5720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45720</xdr:rowOff>
    </xdr:from>
    <xdr:to>
      <xdr:col>82</xdr:col>
      <xdr:colOff>158750</xdr:colOff>
      <xdr:row>34</xdr:row>
      <xdr:rowOff>147320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587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20320</xdr:rowOff>
    </xdr:from>
    <xdr:to>
      <xdr:col>78</xdr:col>
      <xdr:colOff>69850</xdr:colOff>
      <xdr:row>40</xdr:row>
      <xdr:rowOff>73660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878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53340</xdr:rowOff>
    </xdr:from>
    <xdr:to>
      <xdr:col>78</xdr:col>
      <xdr:colOff>120650</xdr:colOff>
      <xdr:row>34</xdr:row>
      <xdr:rowOff>154940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130810</xdr:rowOff>
    </xdr:from>
    <xdr:to>
      <xdr:col>73</xdr:col>
      <xdr:colOff>180975</xdr:colOff>
      <xdr:row>40</xdr:row>
      <xdr:rowOff>73660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8173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45720</xdr:rowOff>
    </xdr:from>
    <xdr:to>
      <xdr:col>74</xdr:col>
      <xdr:colOff>31750</xdr:colOff>
      <xdr:row>34</xdr:row>
      <xdr:rowOff>147320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587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157497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130810</xdr:rowOff>
    </xdr:from>
    <xdr:to>
      <xdr:col>69</xdr:col>
      <xdr:colOff>92075</xdr:colOff>
      <xdr:row>40</xdr:row>
      <xdr:rowOff>104140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8173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22860</xdr:rowOff>
    </xdr:from>
    <xdr:to>
      <xdr:col>69</xdr:col>
      <xdr:colOff>142875</xdr:colOff>
      <xdr:row>34</xdr:row>
      <xdr:rowOff>124460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134637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165117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80010</xdr:rowOff>
    </xdr:from>
    <xdr:to>
      <xdr:col>82</xdr:col>
      <xdr:colOff>158750</xdr:colOff>
      <xdr:row>40</xdr:row>
      <xdr:rowOff>10160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160037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67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140970</xdr:rowOff>
    </xdr:from>
    <xdr:to>
      <xdr:col>78</xdr:col>
      <xdr:colOff>120650</xdr:colOff>
      <xdr:row>40</xdr:row>
      <xdr:rowOff>71120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55897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91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22860</xdr:rowOff>
    </xdr:from>
    <xdr:to>
      <xdr:col>74</xdr:col>
      <xdr:colOff>31750</xdr:colOff>
      <xdr:row>40</xdr:row>
      <xdr:rowOff>124460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109237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96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80010</xdr:rowOff>
    </xdr:from>
    <xdr:to>
      <xdr:col>69</xdr:col>
      <xdr:colOff>142875</xdr:colOff>
      <xdr:row>40</xdr:row>
      <xdr:rowOff>10160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166387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53340</xdr:rowOff>
    </xdr:from>
    <xdr:to>
      <xdr:col>65</xdr:col>
      <xdr:colOff>53975</xdr:colOff>
      <xdr:row>40</xdr:row>
      <xdr:rowOff>154940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139717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a:t>
          </a:r>
        </a:p>
        <a:p>
          <a:r>
            <a:rPr kumimoji="1" lang="ja-JP" altLang="en-US" sz="1300">
              <a:latin typeface="ＭＳ Ｐゴシック" panose="020B0600070205080204" pitchFamily="50" charset="-128"/>
              <a:ea typeface="ＭＳ Ｐゴシック" panose="020B0600070205080204" pitchFamily="50" charset="-128"/>
            </a:rPr>
            <a:t>　元金償還終了となるものが償還開始となるものを上回ることにより分子が減少し、地方交付税の増などにより分母である経常一般財源額が増加したことから、前年度から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20320</xdr:rowOff>
    </xdr:from>
    <xdr:to>
      <xdr:col>24</xdr:col>
      <xdr:colOff>25400</xdr:colOff>
      <xdr:row>78</xdr:row>
      <xdr:rowOff>66039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3934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66039</xdr:rowOff>
    </xdr:from>
    <xdr:to>
      <xdr:col>19</xdr:col>
      <xdr:colOff>187325</xdr:colOff>
      <xdr:row>78</xdr:row>
      <xdr:rowOff>104139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4391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78</xdr:row>
      <xdr:rowOff>104139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3553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153670</xdr:rowOff>
    </xdr:from>
    <xdr:to>
      <xdr:col>11</xdr:col>
      <xdr:colOff>9525</xdr:colOff>
      <xdr:row>78</xdr:row>
      <xdr:rowOff>20320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355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140970</xdr:rowOff>
    </xdr:from>
    <xdr:to>
      <xdr:col>24</xdr:col>
      <xdr:colOff>76200</xdr:colOff>
      <xdr:row>78</xdr:row>
      <xdr:rowOff>71120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113047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15239</xdr:rowOff>
    </xdr:from>
    <xdr:to>
      <xdr:col>20</xdr:col>
      <xdr:colOff>38100</xdr:colOff>
      <xdr:row>78</xdr:row>
      <xdr:rowOff>116839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101616</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53339</xdr:rowOff>
    </xdr:from>
    <xdr:to>
      <xdr:col>15</xdr:col>
      <xdr:colOff>149225</xdr:colOff>
      <xdr:row>78</xdr:row>
      <xdr:rowOff>154939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139716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17797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140970</xdr:rowOff>
    </xdr:from>
    <xdr:to>
      <xdr:col>6</xdr:col>
      <xdr:colOff>171450</xdr:colOff>
      <xdr:row>78</xdr:row>
      <xdr:rowOff>71120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55897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a:t>
          </a:r>
        </a:p>
        <a:p>
          <a:r>
            <a:rPr kumimoji="1" lang="ja-JP" altLang="en-US" sz="1300">
              <a:latin typeface="ＭＳ Ｐゴシック" panose="020B0600070205080204" pitchFamily="50" charset="-128"/>
              <a:ea typeface="ＭＳ Ｐゴシック" panose="020B0600070205080204" pitchFamily="50" charset="-128"/>
            </a:rPr>
            <a:t>　人事院勧告に伴う人件費の増加等があったものの、ふるさと納税寄附金や地域振興基金等の活用による物件費や扶助費等の減少により、分子である経常経費充当一般財源が減少したことに加えて、地方交付税の増などにより分母である経常一般財源額が増加したことから、前年度比で</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ポイント低下した。</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76</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2985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31750</xdr:rowOff>
    </xdr:from>
    <xdr:to>
      <xdr:col>78</xdr:col>
      <xdr:colOff>69850</xdr:colOff>
      <xdr:row>76</xdr:row>
      <xdr:rowOff>92711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0619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134620</xdr:rowOff>
    </xdr:from>
    <xdr:to>
      <xdr:col>73</xdr:col>
      <xdr:colOff>180975</xdr:colOff>
      <xdr:row>76</xdr:row>
      <xdr:rowOff>92711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99337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134620</xdr:rowOff>
    </xdr:from>
    <xdr:to>
      <xdr:col>69</xdr:col>
      <xdr:colOff>92075</xdr:colOff>
      <xdr:row>77</xdr:row>
      <xdr:rowOff>39370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99337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76200</xdr:rowOff>
    </xdr:from>
    <xdr:to>
      <xdr:col>82</xdr:col>
      <xdr:colOff>158750</xdr:colOff>
      <xdr:row>76</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92727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152400</xdr:rowOff>
    </xdr:from>
    <xdr:to>
      <xdr:col>78</xdr:col>
      <xdr:colOff>120650</xdr:colOff>
      <xdr:row>76</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92727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78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41911</xdr:rowOff>
    </xdr:from>
    <xdr:to>
      <xdr:col>74</xdr:col>
      <xdr:colOff>31750</xdr:colOff>
      <xdr:row>76</xdr:row>
      <xdr:rowOff>143511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83820</xdr:rowOff>
    </xdr:from>
    <xdr:to>
      <xdr:col>69</xdr:col>
      <xdr:colOff>142875</xdr:colOff>
      <xdr:row>76</xdr:row>
      <xdr:rowOff>13970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161671</xdr:rowOff>
    </xdr:from>
    <xdr:to>
      <xdr:col>29</xdr:col>
      <xdr:colOff>127000</xdr:colOff>
      <xdr:row>15</xdr:row>
      <xdr:rowOff>1727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38146"/>
          <a:ext cx="647700" cy="182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1727</xdr:rowOff>
    </xdr:from>
    <xdr:to>
      <xdr:col>26</xdr:col>
      <xdr:colOff>50800</xdr:colOff>
      <xdr:row>15</xdr:row>
      <xdr:rowOff>47409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21102"/>
          <a:ext cx="698500" cy="45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47409</xdr:rowOff>
    </xdr:from>
    <xdr:to>
      <xdr:col>22</xdr:col>
      <xdr:colOff>114300</xdr:colOff>
      <xdr:row>15</xdr:row>
      <xdr:rowOff>55943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66784"/>
          <a:ext cx="698500" cy="8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55943</xdr:rowOff>
    </xdr:from>
    <xdr:to>
      <xdr:col>18</xdr:col>
      <xdr:colOff>177800</xdr:colOff>
      <xdr:row>15</xdr:row>
      <xdr:rowOff>77889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75318"/>
          <a:ext cx="698500" cy="2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110871</xdr:rowOff>
    </xdr:from>
    <xdr:to>
      <xdr:col>29</xdr:col>
      <xdr:colOff>177800</xdr:colOff>
      <xdr:row>14</xdr:row>
      <xdr:rowOff>41021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87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127398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3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122377</xdr:rowOff>
    </xdr:from>
    <xdr:to>
      <xdr:col>26</xdr:col>
      <xdr:colOff>101600</xdr:colOff>
      <xdr:row>15</xdr:row>
      <xdr:rowOff>52527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70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62704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39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168059</xdr:rowOff>
    </xdr:from>
    <xdr:to>
      <xdr:col>22</xdr:col>
      <xdr:colOff>165100</xdr:colOff>
      <xdr:row>15</xdr:row>
      <xdr:rowOff>98209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15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108386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8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5143</xdr:rowOff>
    </xdr:from>
    <xdr:to>
      <xdr:col>19</xdr:col>
      <xdr:colOff>38100</xdr:colOff>
      <xdr:row>15</xdr:row>
      <xdr:rowOff>106743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24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116920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93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27089</xdr:rowOff>
    </xdr:from>
    <xdr:to>
      <xdr:col>15</xdr:col>
      <xdr:colOff>101600</xdr:colOff>
      <xdr:row>15</xdr:row>
      <xdr:rowOff>128689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46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138866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1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233566</xdr:rowOff>
    </xdr:from>
    <xdr:to>
      <xdr:col>29</xdr:col>
      <xdr:colOff>127000</xdr:colOff>
      <xdr:row>34</xdr:row>
      <xdr:rowOff>245872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01016"/>
          <a:ext cx="647700" cy="12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233832</xdr:rowOff>
    </xdr:from>
    <xdr:to>
      <xdr:col>26</xdr:col>
      <xdr:colOff>50800</xdr:colOff>
      <xdr:row>34</xdr:row>
      <xdr:rowOff>245872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01282"/>
          <a:ext cx="698500" cy="12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233832</xdr:rowOff>
    </xdr:from>
    <xdr:to>
      <xdr:col>22</xdr:col>
      <xdr:colOff>114300</xdr:colOff>
      <xdr:row>34</xdr:row>
      <xdr:rowOff>276771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01282"/>
          <a:ext cx="698500" cy="42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276771</xdr:rowOff>
    </xdr:from>
    <xdr:to>
      <xdr:col>18</xdr:col>
      <xdr:colOff>177800</xdr:colOff>
      <xdr:row>35</xdr:row>
      <xdr:rowOff>22034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44221"/>
          <a:ext cx="698500" cy="88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182766</xdr:rowOff>
    </xdr:from>
    <xdr:to>
      <xdr:col>29</xdr:col>
      <xdr:colOff>177800</xdr:colOff>
      <xdr:row>34</xdr:row>
      <xdr:rowOff>284366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50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27843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195072</xdr:rowOff>
    </xdr:from>
    <xdr:to>
      <xdr:col>26</xdr:col>
      <xdr:colOff>101600</xdr:colOff>
      <xdr:row>34</xdr:row>
      <xdr:rowOff>296672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62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306849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31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183032</xdr:rowOff>
    </xdr:from>
    <xdr:to>
      <xdr:col>22</xdr:col>
      <xdr:colOff>165100</xdr:colOff>
      <xdr:row>34</xdr:row>
      <xdr:rowOff>284632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50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294809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19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225971</xdr:rowOff>
    </xdr:from>
    <xdr:to>
      <xdr:col>19</xdr:col>
      <xdr:colOff>38100</xdr:colOff>
      <xdr:row>34</xdr:row>
      <xdr:rowOff>327571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93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337748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62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314134</xdr:rowOff>
    </xdr:from>
    <xdr:to>
      <xdr:col>15</xdr:col>
      <xdr:colOff>101600</xdr:colOff>
      <xdr:row>35</xdr:row>
      <xdr:rowOff>72834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81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83011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5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62760</xdr:rowOff>
    </xdr:from>
    <xdr:to>
      <xdr:col>24</xdr:col>
      <xdr:colOff>63500</xdr:colOff>
      <xdr:row>37</xdr:row>
      <xdr:rowOff>92902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4960"/>
          <a:ext cx="838200" cy="20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44962</xdr:rowOff>
    </xdr:from>
    <xdr:to>
      <xdr:col>19</xdr:col>
      <xdr:colOff>177800</xdr:colOff>
      <xdr:row>37</xdr:row>
      <xdr:rowOff>92902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88612"/>
          <a:ext cx="889000" cy="4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22102</xdr:rowOff>
    </xdr:from>
    <xdr:to>
      <xdr:col>15</xdr:col>
      <xdr:colOff>50800</xdr:colOff>
      <xdr:row>37</xdr:row>
      <xdr:rowOff>44962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657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22102</xdr:rowOff>
    </xdr:from>
    <xdr:to>
      <xdr:col>10</xdr:col>
      <xdr:colOff>114300</xdr:colOff>
      <xdr:row>37</xdr:row>
      <xdr:rowOff>60343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65752"/>
          <a:ext cx="889000" cy="3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11960</xdr:rowOff>
    </xdr:from>
    <xdr:to>
      <xdr:col>24</xdr:col>
      <xdr:colOff>114300</xdr:colOff>
      <xdr:row>36</xdr:row>
      <xdr:rowOff>113560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161837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42102</xdr:rowOff>
    </xdr:from>
    <xdr:to>
      <xdr:col>20</xdr:col>
      <xdr:colOff>38100</xdr:colOff>
      <xdr:row>37</xdr:row>
      <xdr:rowOff>143702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134829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165612</xdr:rowOff>
    </xdr:from>
    <xdr:to>
      <xdr:col>15</xdr:col>
      <xdr:colOff>101600</xdr:colOff>
      <xdr:row>37</xdr:row>
      <xdr:rowOff>95762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86889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142752</xdr:rowOff>
    </xdr:from>
    <xdr:to>
      <xdr:col>10</xdr:col>
      <xdr:colOff>165100</xdr:colOff>
      <xdr:row>37</xdr:row>
      <xdr:rowOff>72902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64029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9543</xdr:rowOff>
    </xdr:from>
    <xdr:to>
      <xdr:col>6</xdr:col>
      <xdr:colOff>38100</xdr:colOff>
      <xdr:row>37</xdr:row>
      <xdr:rowOff>111143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102270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115354</xdr:rowOff>
    </xdr:from>
    <xdr:to>
      <xdr:col>24</xdr:col>
      <xdr:colOff>62865</xdr:colOff>
      <xdr:row>57</xdr:row>
      <xdr:rowOff>140546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9304"/>
          <a:ext cx="1270" cy="1053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144373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1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140546</xdr:rowOff>
    </xdr:from>
    <xdr:to>
      <xdr:col>24</xdr:col>
      <xdr:colOff>152400</xdr:colOff>
      <xdr:row>57</xdr:row>
      <xdr:rowOff>140546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1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62031</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115354</xdr:rowOff>
    </xdr:from>
    <xdr:to>
      <xdr:col>24</xdr:col>
      <xdr:colOff>152400</xdr:colOff>
      <xdr:row>51</xdr:row>
      <xdr:rowOff>115354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78070</xdr:rowOff>
    </xdr:from>
    <xdr:to>
      <xdr:col>24</xdr:col>
      <xdr:colOff>63500</xdr:colOff>
      <xdr:row>56</xdr:row>
      <xdr:rowOff>127173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07820"/>
          <a:ext cx="838200" cy="22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46113</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75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67686</xdr:rowOff>
    </xdr:from>
    <xdr:to>
      <xdr:col>24</xdr:col>
      <xdr:colOff>114300</xdr:colOff>
      <xdr:row>55</xdr:row>
      <xdr:rowOff>169286</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9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127173</xdr:rowOff>
    </xdr:from>
    <xdr:to>
      <xdr:col>19</xdr:col>
      <xdr:colOff>177800</xdr:colOff>
      <xdr:row>56</xdr:row>
      <xdr:rowOff>165074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28373"/>
          <a:ext cx="889000" cy="3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124882</xdr:rowOff>
    </xdr:from>
    <xdr:to>
      <xdr:col>20</xdr:col>
      <xdr:colOff>38100</xdr:colOff>
      <xdr:row>56</xdr:row>
      <xdr:rowOff>55032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5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71559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2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165074</xdr:rowOff>
    </xdr:from>
    <xdr:to>
      <xdr:col>15</xdr:col>
      <xdr:colOff>50800</xdr:colOff>
      <xdr:row>57</xdr:row>
      <xdr:rowOff>104290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6274"/>
          <a:ext cx="889000" cy="11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5667</xdr:rowOff>
    </xdr:from>
    <xdr:to>
      <xdr:col>15</xdr:col>
      <xdr:colOff>101600</xdr:colOff>
      <xdr:row>55</xdr:row>
      <xdr:rowOff>107267</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3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123794</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1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104290</xdr:rowOff>
    </xdr:from>
    <xdr:to>
      <xdr:col>10</xdr:col>
      <xdr:colOff>114300</xdr:colOff>
      <xdr:row>59</xdr:row>
      <xdr:rowOff>300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76940"/>
          <a:ext cx="889000" cy="23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103347</xdr:rowOff>
    </xdr:from>
    <xdr:to>
      <xdr:col>10</xdr:col>
      <xdr:colOff>165100</xdr:colOff>
      <xdr:row>56</xdr:row>
      <xdr:rowOff>33497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3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50024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95072</xdr:rowOff>
    </xdr:from>
    <xdr:to>
      <xdr:col>6</xdr:col>
      <xdr:colOff>38100</xdr:colOff>
      <xdr:row>57</xdr:row>
      <xdr:rowOff>25222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9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41749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7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27270</xdr:rowOff>
    </xdr:from>
    <xdr:to>
      <xdr:col>24</xdr:col>
      <xdr:colOff>114300</xdr:colOff>
      <xdr:row>55</xdr:row>
      <xdr:rowOff>128870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5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50147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0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76373</xdr:rowOff>
    </xdr:from>
    <xdr:to>
      <xdr:col>20</xdr:col>
      <xdr:colOff>38100</xdr:colOff>
      <xdr:row>57</xdr:row>
      <xdr:rowOff>6523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7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169100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7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114274</xdr:rowOff>
    </xdr:from>
    <xdr:to>
      <xdr:col>15</xdr:col>
      <xdr:colOff>101600</xdr:colOff>
      <xdr:row>57</xdr:row>
      <xdr:rowOff>44424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35551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0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53490</xdr:rowOff>
    </xdr:from>
    <xdr:to>
      <xdr:col>10</xdr:col>
      <xdr:colOff>165100</xdr:colOff>
      <xdr:row>57</xdr:row>
      <xdr:rowOff>155090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2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146217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1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120950</xdr:rowOff>
    </xdr:from>
    <xdr:to>
      <xdr:col>6</xdr:col>
      <xdr:colOff>38100</xdr:colOff>
      <xdr:row>59</xdr:row>
      <xdr:rowOff>51100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6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42227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5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27595</xdr:rowOff>
    </xdr:from>
    <xdr:to>
      <xdr:col>24</xdr:col>
      <xdr:colOff>63500</xdr:colOff>
      <xdr:row>78</xdr:row>
      <xdr:rowOff>36007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0695"/>
          <a:ext cx="838200" cy="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36007</xdr:rowOff>
    </xdr:from>
    <xdr:to>
      <xdr:col>19</xdr:col>
      <xdr:colOff>177800</xdr:colOff>
      <xdr:row>78</xdr:row>
      <xdr:rowOff>47346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09107"/>
          <a:ext cx="8890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47346</xdr:rowOff>
    </xdr:from>
    <xdr:to>
      <xdr:col>15</xdr:col>
      <xdr:colOff>50800</xdr:colOff>
      <xdr:row>78</xdr:row>
      <xdr:rowOff>52694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0446"/>
          <a:ext cx="889000" cy="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35733</xdr:rowOff>
    </xdr:from>
    <xdr:to>
      <xdr:col>10</xdr:col>
      <xdr:colOff>114300</xdr:colOff>
      <xdr:row>78</xdr:row>
      <xdr:rowOff>52694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08833"/>
          <a:ext cx="889000" cy="1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148245</xdr:rowOff>
    </xdr:from>
    <xdr:to>
      <xdr:col>24</xdr:col>
      <xdr:colOff>114300</xdr:colOff>
      <xdr:row>78</xdr:row>
      <xdr:rowOff>78395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63172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156657</xdr:rowOff>
    </xdr:from>
    <xdr:to>
      <xdr:col>20</xdr:col>
      <xdr:colOff>38100</xdr:colOff>
      <xdr:row>78</xdr:row>
      <xdr:rowOff>86807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5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77934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51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167996</xdr:rowOff>
    </xdr:from>
    <xdr:to>
      <xdr:col>15</xdr:col>
      <xdr:colOff>101600</xdr:colOff>
      <xdr:row>78</xdr:row>
      <xdr:rowOff>98146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89273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1894</xdr:rowOff>
    </xdr:from>
    <xdr:to>
      <xdr:col>10</xdr:col>
      <xdr:colOff>165100</xdr:colOff>
      <xdr:row>78</xdr:row>
      <xdr:rowOff>103494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94621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156383</xdr:rowOff>
    </xdr:from>
    <xdr:to>
      <xdr:col>6</xdr:col>
      <xdr:colOff>38100</xdr:colOff>
      <xdr:row>78</xdr:row>
      <xdr:rowOff>86533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77660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5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16985</xdr:rowOff>
    </xdr:from>
    <xdr:to>
      <xdr:col>24</xdr:col>
      <xdr:colOff>63500</xdr:colOff>
      <xdr:row>96</xdr:row>
      <xdr:rowOff>46464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476185"/>
          <a:ext cx="838200" cy="2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16985</xdr:rowOff>
    </xdr:from>
    <xdr:to>
      <xdr:col>19</xdr:col>
      <xdr:colOff>177800</xdr:colOff>
      <xdr:row>96</xdr:row>
      <xdr:rowOff>105389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76185"/>
          <a:ext cx="889000" cy="8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7547</xdr:rowOff>
    </xdr:from>
    <xdr:to>
      <xdr:col>15</xdr:col>
      <xdr:colOff>50800</xdr:colOff>
      <xdr:row>96</xdr:row>
      <xdr:rowOff>105389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66747"/>
          <a:ext cx="889000" cy="9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7547</xdr:rowOff>
    </xdr:from>
    <xdr:to>
      <xdr:col>10</xdr:col>
      <xdr:colOff>114300</xdr:colOff>
      <xdr:row>97</xdr:row>
      <xdr:rowOff>148507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66747"/>
          <a:ext cx="889000" cy="3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167114</xdr:rowOff>
    </xdr:from>
    <xdr:to>
      <xdr:col>24</xdr:col>
      <xdr:colOff>114300</xdr:colOff>
      <xdr:row>96</xdr:row>
      <xdr:rowOff>97264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5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145541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3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137635</xdr:rowOff>
    </xdr:from>
    <xdr:to>
      <xdr:col>20</xdr:col>
      <xdr:colOff>38100</xdr:colOff>
      <xdr:row>96</xdr:row>
      <xdr:rowOff>67785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2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84312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00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54589</xdr:rowOff>
    </xdr:from>
    <xdr:to>
      <xdr:col>15</xdr:col>
      <xdr:colOff>101600</xdr:colOff>
      <xdr:row>96</xdr:row>
      <xdr:rowOff>156189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1266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89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128197</xdr:rowOff>
    </xdr:from>
    <xdr:to>
      <xdr:col>10</xdr:col>
      <xdr:colOff>165100</xdr:colOff>
      <xdr:row>96</xdr:row>
      <xdr:rowOff>58347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1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74874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9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97707</xdr:rowOff>
    </xdr:from>
    <xdr:to>
      <xdr:col>6</xdr:col>
      <xdr:colOff>38100</xdr:colOff>
      <xdr:row>98</xdr:row>
      <xdr:rowOff>27857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18984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8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80051</xdr:rowOff>
    </xdr:from>
    <xdr:to>
      <xdr:col>54</xdr:col>
      <xdr:colOff>189865</xdr:colOff>
      <xdr:row>38</xdr:row>
      <xdr:rowOff>52336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6080801"/>
          <a:ext cx="1270" cy="48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56163</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52336</xdr:rowOff>
    </xdr:from>
    <xdr:to>
      <xdr:col>55</xdr:col>
      <xdr:colOff>88900</xdr:colOff>
      <xdr:row>38</xdr:row>
      <xdr:rowOff>52336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67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26728</xdr:rowOff>
    </xdr:from>
    <xdr:ext cx="534377"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85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80051</xdr:rowOff>
    </xdr:from>
    <xdr:to>
      <xdr:col>55</xdr:col>
      <xdr:colOff>88900</xdr:colOff>
      <xdr:row>35</xdr:row>
      <xdr:rowOff>80051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080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1184</xdr:rowOff>
    </xdr:from>
    <xdr:to>
      <xdr:col>55</xdr:col>
      <xdr:colOff>0</xdr:colOff>
      <xdr:row>36</xdr:row>
      <xdr:rowOff>7981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173384"/>
          <a:ext cx="838200" cy="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37845</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381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59418</xdr:rowOff>
    </xdr:from>
    <xdr:to>
      <xdr:col>55</xdr:col>
      <xdr:colOff>50800</xdr:colOff>
      <xdr:row>37</xdr:row>
      <xdr:rowOff>161018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40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76195</xdr:rowOff>
    </xdr:from>
    <xdr:to>
      <xdr:col>50</xdr:col>
      <xdr:colOff>114300</xdr:colOff>
      <xdr:row>36</xdr:row>
      <xdr:rowOff>1184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076945"/>
          <a:ext cx="889000" cy="9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39797</xdr:rowOff>
    </xdr:from>
    <xdr:to>
      <xdr:col>50</xdr:col>
      <xdr:colOff>165100</xdr:colOff>
      <xdr:row>37</xdr:row>
      <xdr:rowOff>141397</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132524</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4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76195</xdr:rowOff>
    </xdr:from>
    <xdr:to>
      <xdr:col>45</xdr:col>
      <xdr:colOff>177800</xdr:colOff>
      <xdr:row>35</xdr:row>
      <xdr:rowOff>136911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076945"/>
          <a:ext cx="889000" cy="6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11930</xdr:rowOff>
    </xdr:from>
    <xdr:to>
      <xdr:col>46</xdr:col>
      <xdr:colOff>38100</xdr:colOff>
      <xdr:row>37</xdr:row>
      <xdr:rowOff>113530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104657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44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102286</xdr:rowOff>
    </xdr:from>
    <xdr:to>
      <xdr:col>41</xdr:col>
      <xdr:colOff>50800</xdr:colOff>
      <xdr:row>35</xdr:row>
      <xdr:rowOff>136911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17236"/>
          <a:ext cx="889000" cy="72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39347</xdr:rowOff>
    </xdr:from>
    <xdr:to>
      <xdr:col>41</xdr:col>
      <xdr:colOff>101600</xdr:colOff>
      <xdr:row>37</xdr:row>
      <xdr:rowOff>140947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132074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47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136754</xdr:rowOff>
    </xdr:from>
    <xdr:to>
      <xdr:col>36</xdr:col>
      <xdr:colOff>165100</xdr:colOff>
      <xdr:row>33</xdr:row>
      <xdr:rowOff>66904</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62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58031</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71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128631</xdr:rowOff>
    </xdr:from>
    <xdr:to>
      <xdr:col>55</xdr:col>
      <xdr:colOff>50800</xdr:colOff>
      <xdr:row>36</xdr:row>
      <xdr:rowOff>58781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2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43558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4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121834</xdr:rowOff>
    </xdr:from>
    <xdr:to>
      <xdr:col>50</xdr:col>
      <xdr:colOff>165100</xdr:colOff>
      <xdr:row>36</xdr:row>
      <xdr:rowOff>51984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2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68511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89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25395</xdr:rowOff>
    </xdr:from>
    <xdr:to>
      <xdr:col>46</xdr:col>
      <xdr:colOff>38100</xdr:colOff>
      <xdr:row>35</xdr:row>
      <xdr:rowOff>126995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2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143522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80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86111</xdr:rowOff>
    </xdr:from>
    <xdr:to>
      <xdr:col>41</xdr:col>
      <xdr:colOff>101600</xdr:colOff>
      <xdr:row>36</xdr:row>
      <xdr:rowOff>16261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08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32788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86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51486</xdr:rowOff>
    </xdr:from>
    <xdr:to>
      <xdr:col>36</xdr:col>
      <xdr:colOff>165100</xdr:colOff>
      <xdr:row>31</xdr:row>
      <xdr:rowOff>153086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36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169613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14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75654</xdr:rowOff>
    </xdr:from>
    <xdr:to>
      <xdr:col>55</xdr:col>
      <xdr:colOff>0</xdr:colOff>
      <xdr:row>58</xdr:row>
      <xdr:rowOff>9875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848304"/>
          <a:ext cx="838200" cy="10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9875</xdr:rowOff>
    </xdr:from>
    <xdr:to>
      <xdr:col>50</xdr:col>
      <xdr:colOff>114300</xdr:colOff>
      <xdr:row>58</xdr:row>
      <xdr:rowOff>15704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953975"/>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15704</xdr:rowOff>
    </xdr:from>
    <xdr:to>
      <xdr:col>45</xdr:col>
      <xdr:colOff>177800</xdr:colOff>
      <xdr:row>58</xdr:row>
      <xdr:rowOff>151930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959804"/>
          <a:ext cx="889000" cy="13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150596</xdr:rowOff>
    </xdr:from>
    <xdr:to>
      <xdr:col>41</xdr:col>
      <xdr:colOff>50800</xdr:colOff>
      <xdr:row>58</xdr:row>
      <xdr:rowOff>151930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751796"/>
          <a:ext cx="889000" cy="34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24854</xdr:rowOff>
    </xdr:from>
    <xdr:to>
      <xdr:col>55</xdr:col>
      <xdr:colOff>50800</xdr:colOff>
      <xdr:row>57</xdr:row>
      <xdr:rowOff>126454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79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3281</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77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130525</xdr:rowOff>
    </xdr:from>
    <xdr:to>
      <xdr:col>50</xdr:col>
      <xdr:colOff>165100</xdr:colOff>
      <xdr:row>58</xdr:row>
      <xdr:rowOff>60675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0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51802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99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136354</xdr:rowOff>
    </xdr:from>
    <xdr:to>
      <xdr:col>46</xdr:col>
      <xdr:colOff>38100</xdr:colOff>
      <xdr:row>58</xdr:row>
      <xdr:rowOff>66504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57631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0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101130</xdr:rowOff>
    </xdr:from>
    <xdr:to>
      <xdr:col>41</xdr:col>
      <xdr:colOff>101600</xdr:colOff>
      <xdr:row>59</xdr:row>
      <xdr:rowOff>31280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22407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99796</xdr:rowOff>
    </xdr:from>
    <xdr:to>
      <xdr:col>36</xdr:col>
      <xdr:colOff>165100</xdr:colOff>
      <xdr:row>57</xdr:row>
      <xdr:rowOff>29946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21073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79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93827</xdr:rowOff>
    </xdr:from>
    <xdr:to>
      <xdr:col>55</xdr:col>
      <xdr:colOff>0</xdr:colOff>
      <xdr:row>78</xdr:row>
      <xdr:rowOff>164122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66927"/>
          <a:ext cx="838200" cy="7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102285</xdr:rowOff>
    </xdr:from>
    <xdr:to>
      <xdr:col>50</xdr:col>
      <xdr:colOff>114300</xdr:colOff>
      <xdr:row>78</xdr:row>
      <xdr:rowOff>164122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75385"/>
          <a:ext cx="8890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102285</xdr:rowOff>
    </xdr:from>
    <xdr:to>
      <xdr:col>45</xdr:col>
      <xdr:colOff>177800</xdr:colOff>
      <xdr:row>78</xdr:row>
      <xdr:rowOff>140081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75385"/>
          <a:ext cx="889000" cy="3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32258</xdr:rowOff>
    </xdr:from>
    <xdr:to>
      <xdr:col>41</xdr:col>
      <xdr:colOff>50800</xdr:colOff>
      <xdr:row>78</xdr:row>
      <xdr:rowOff>140081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05358"/>
          <a:ext cx="889000" cy="10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43027</xdr:rowOff>
    </xdr:from>
    <xdr:to>
      <xdr:col>55</xdr:col>
      <xdr:colOff>50800</xdr:colOff>
      <xdr:row>78</xdr:row>
      <xdr:rowOff>144627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1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129404</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3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113322</xdr:rowOff>
    </xdr:from>
    <xdr:to>
      <xdr:col>50</xdr:col>
      <xdr:colOff>165100</xdr:colOff>
      <xdr:row>79</xdr:row>
      <xdr:rowOff>43472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8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34599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7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51485</xdr:rowOff>
    </xdr:from>
    <xdr:to>
      <xdr:col>46</xdr:col>
      <xdr:colOff>38100</xdr:colOff>
      <xdr:row>78</xdr:row>
      <xdr:rowOff>153085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2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144212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1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89281</xdr:rowOff>
    </xdr:from>
    <xdr:to>
      <xdr:col>41</xdr:col>
      <xdr:colOff>101600</xdr:colOff>
      <xdr:row>79</xdr:row>
      <xdr:rowOff>19431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6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10558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5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152908</xdr:rowOff>
    </xdr:from>
    <xdr:to>
      <xdr:col>36</xdr:col>
      <xdr:colOff>165100</xdr:colOff>
      <xdr:row>78</xdr:row>
      <xdr:rowOff>83058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74185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84455</xdr:rowOff>
    </xdr:from>
    <xdr:to>
      <xdr:col>55</xdr:col>
      <xdr:colOff>0</xdr:colOff>
      <xdr:row>96</xdr:row>
      <xdr:rowOff>138709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543655"/>
          <a:ext cx="838200" cy="5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82950</xdr:rowOff>
    </xdr:from>
    <xdr:to>
      <xdr:col>50</xdr:col>
      <xdr:colOff>114300</xdr:colOff>
      <xdr:row>96</xdr:row>
      <xdr:rowOff>138709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542150"/>
          <a:ext cx="889000" cy="5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82950</xdr:rowOff>
    </xdr:from>
    <xdr:to>
      <xdr:col>45</xdr:col>
      <xdr:colOff>177800</xdr:colOff>
      <xdr:row>97</xdr:row>
      <xdr:rowOff>22276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542150"/>
          <a:ext cx="889000" cy="1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148825</xdr:rowOff>
    </xdr:from>
    <xdr:to>
      <xdr:col>41</xdr:col>
      <xdr:colOff>50800</xdr:colOff>
      <xdr:row>97</xdr:row>
      <xdr:rowOff>22276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436575"/>
          <a:ext cx="889000" cy="21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33655</xdr:rowOff>
    </xdr:from>
    <xdr:to>
      <xdr:col>55</xdr:col>
      <xdr:colOff>50800</xdr:colOff>
      <xdr:row>96</xdr:row>
      <xdr:rowOff>135255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12082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47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87909</xdr:rowOff>
    </xdr:from>
    <xdr:to>
      <xdr:col>50</xdr:col>
      <xdr:colOff>165100</xdr:colOff>
      <xdr:row>97</xdr:row>
      <xdr:rowOff>18059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54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9186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63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32150</xdr:rowOff>
    </xdr:from>
    <xdr:to>
      <xdr:col>46</xdr:col>
      <xdr:colOff>38100</xdr:colOff>
      <xdr:row>96</xdr:row>
      <xdr:rowOff>133750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4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124877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8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142926</xdr:rowOff>
    </xdr:from>
    <xdr:to>
      <xdr:col>41</xdr:col>
      <xdr:colOff>101600</xdr:colOff>
      <xdr:row>97</xdr:row>
      <xdr:rowOff>73076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6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64203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69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98025</xdr:rowOff>
    </xdr:from>
    <xdr:to>
      <xdr:col>36</xdr:col>
      <xdr:colOff>165100</xdr:colOff>
      <xdr:row>96</xdr:row>
      <xdr:rowOff>28175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38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44702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16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90605</xdr:rowOff>
    </xdr:from>
    <xdr:to>
      <xdr:col>71</xdr:col>
      <xdr:colOff>177800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77155"/>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39805</xdr:rowOff>
    </xdr:from>
    <xdr:to>
      <xdr:col>67</xdr:col>
      <xdr:colOff>101600</xdr:colOff>
      <xdr:row>39</xdr:row>
      <xdr:rowOff>141405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7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132532</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57333" y="6819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90254</xdr:rowOff>
    </xdr:from>
    <xdr:to>
      <xdr:col>85</xdr:col>
      <xdr:colOff>127000</xdr:colOff>
      <xdr:row>75</xdr:row>
      <xdr:rowOff>98506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949004"/>
          <a:ext cx="8382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82938</xdr:rowOff>
    </xdr:from>
    <xdr:to>
      <xdr:col>81</xdr:col>
      <xdr:colOff>50800</xdr:colOff>
      <xdr:row>75</xdr:row>
      <xdr:rowOff>90254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94168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82938</xdr:rowOff>
    </xdr:from>
    <xdr:to>
      <xdr:col>76</xdr:col>
      <xdr:colOff>114300</xdr:colOff>
      <xdr:row>75</xdr:row>
      <xdr:rowOff>130625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941688"/>
          <a:ext cx="889000" cy="4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130625</xdr:rowOff>
    </xdr:from>
    <xdr:to>
      <xdr:col>71</xdr:col>
      <xdr:colOff>177800</xdr:colOff>
      <xdr:row>76</xdr:row>
      <xdr:rowOff>17788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989375"/>
          <a:ext cx="8890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47706</xdr:rowOff>
    </xdr:from>
    <xdr:to>
      <xdr:col>85</xdr:col>
      <xdr:colOff>177800</xdr:colOff>
      <xdr:row>75</xdr:row>
      <xdr:rowOff>149306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90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70583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75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39454</xdr:rowOff>
    </xdr:from>
    <xdr:to>
      <xdr:col>81</xdr:col>
      <xdr:colOff>101600</xdr:colOff>
      <xdr:row>75</xdr:row>
      <xdr:rowOff>141054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89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157581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67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32138</xdr:rowOff>
    </xdr:from>
    <xdr:to>
      <xdr:col>76</xdr:col>
      <xdr:colOff>165100</xdr:colOff>
      <xdr:row>75</xdr:row>
      <xdr:rowOff>133738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89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150265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666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79825</xdr:rowOff>
    </xdr:from>
    <xdr:to>
      <xdr:col>72</xdr:col>
      <xdr:colOff>38100</xdr:colOff>
      <xdr:row>76</xdr:row>
      <xdr:rowOff>9975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93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26502</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7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138437</xdr:rowOff>
    </xdr:from>
    <xdr:to>
      <xdr:col>67</xdr:col>
      <xdr:colOff>101600</xdr:colOff>
      <xdr:row>76</xdr:row>
      <xdr:rowOff>68588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9971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85114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77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115849</xdr:rowOff>
    </xdr:from>
    <xdr:to>
      <xdr:col>85</xdr:col>
      <xdr:colOff>127000</xdr:colOff>
      <xdr:row>97</xdr:row>
      <xdr:rowOff>154845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575049"/>
          <a:ext cx="838200" cy="21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154845</xdr:rowOff>
    </xdr:from>
    <xdr:to>
      <xdr:col>81</xdr:col>
      <xdr:colOff>50800</xdr:colOff>
      <xdr:row>98</xdr:row>
      <xdr:rowOff>42335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6785495"/>
          <a:ext cx="889000" cy="5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108020</xdr:rowOff>
    </xdr:from>
    <xdr:to>
      <xdr:col>76</xdr:col>
      <xdr:colOff>114300</xdr:colOff>
      <xdr:row>98</xdr:row>
      <xdr:rowOff>42335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6738670"/>
          <a:ext cx="889000" cy="10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108020</xdr:rowOff>
    </xdr:from>
    <xdr:to>
      <xdr:col>71</xdr:col>
      <xdr:colOff>177800</xdr:colOff>
      <xdr:row>98</xdr:row>
      <xdr:rowOff>81311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738670"/>
          <a:ext cx="889000" cy="14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65049</xdr:rowOff>
    </xdr:from>
    <xdr:to>
      <xdr:col>85</xdr:col>
      <xdr:colOff>177800</xdr:colOff>
      <xdr:row>96</xdr:row>
      <xdr:rowOff>166649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52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87926</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37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104045</xdr:rowOff>
    </xdr:from>
    <xdr:to>
      <xdr:col>81</xdr:col>
      <xdr:colOff>101600</xdr:colOff>
      <xdr:row>98</xdr:row>
      <xdr:rowOff>34195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7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50722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50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162985</xdr:rowOff>
    </xdr:from>
    <xdr:to>
      <xdr:col>76</xdr:col>
      <xdr:colOff>165100</xdr:colOff>
      <xdr:row>98</xdr:row>
      <xdr:rowOff>93135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79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84262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57428" y="1688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57220</xdr:rowOff>
    </xdr:from>
    <xdr:to>
      <xdr:col>72</xdr:col>
      <xdr:colOff>38100</xdr:colOff>
      <xdr:row>97</xdr:row>
      <xdr:rowOff>158820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6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3897</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46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30511</xdr:rowOff>
    </xdr:from>
    <xdr:to>
      <xdr:col>67</xdr:col>
      <xdr:colOff>101600</xdr:colOff>
      <xdr:row>98</xdr:row>
      <xdr:rowOff>132111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83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123238</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79428" y="1692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109525</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24625"/>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109525</xdr:rowOff>
    </xdr:from>
    <xdr:to>
      <xdr:col>102</xdr:col>
      <xdr:colOff>114300</xdr:colOff>
      <xdr:row>38</xdr:row>
      <xdr:rowOff>121641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624625"/>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58725</xdr:rowOff>
    </xdr:from>
    <xdr:to>
      <xdr:col>102</xdr:col>
      <xdr:colOff>165100</xdr:colOff>
      <xdr:row>38</xdr:row>
      <xdr:rowOff>160325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5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151452</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6017" y="6666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70841</xdr:rowOff>
    </xdr:from>
    <xdr:to>
      <xdr:col>98</xdr:col>
      <xdr:colOff>38100</xdr:colOff>
      <xdr:row>39</xdr:row>
      <xdr:rowOff>991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5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163568</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99333" y="66786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5588</xdr:rowOff>
    </xdr:from>
    <xdr:to>
      <xdr:col>116</xdr:col>
      <xdr:colOff>63500</xdr:colOff>
      <xdr:row>59</xdr:row>
      <xdr:rowOff>10522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21138"/>
          <a:ext cx="838200" cy="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10522</xdr:rowOff>
    </xdr:from>
    <xdr:to>
      <xdr:col>111</xdr:col>
      <xdr:colOff>177800</xdr:colOff>
      <xdr:row>59</xdr:row>
      <xdr:rowOff>21057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26072"/>
          <a:ext cx="889000" cy="1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16618</xdr:rowOff>
    </xdr:from>
    <xdr:to>
      <xdr:col>107</xdr:col>
      <xdr:colOff>50800</xdr:colOff>
      <xdr:row>59</xdr:row>
      <xdr:rowOff>21057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132168"/>
          <a:ext cx="8890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8827</xdr:rowOff>
    </xdr:from>
    <xdr:to>
      <xdr:col>102</xdr:col>
      <xdr:colOff>114300</xdr:colOff>
      <xdr:row>59</xdr:row>
      <xdr:rowOff>16618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24377"/>
          <a:ext cx="889000" cy="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126238</xdr:rowOff>
    </xdr:from>
    <xdr:to>
      <xdr:col>116</xdr:col>
      <xdr:colOff>114300</xdr:colOff>
      <xdr:row>59</xdr:row>
      <xdr:rowOff>56388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41165</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8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131172</xdr:rowOff>
    </xdr:from>
    <xdr:to>
      <xdr:col>112</xdr:col>
      <xdr:colOff>38100</xdr:colOff>
      <xdr:row>59</xdr:row>
      <xdr:rowOff>61322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52449</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16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141707</xdr:rowOff>
    </xdr:from>
    <xdr:to>
      <xdr:col>107</xdr:col>
      <xdr:colOff>101600</xdr:colOff>
      <xdr:row>59</xdr:row>
      <xdr:rowOff>71857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62984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17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137268</xdr:rowOff>
    </xdr:from>
    <xdr:to>
      <xdr:col>102</xdr:col>
      <xdr:colOff>165100</xdr:colOff>
      <xdr:row>59</xdr:row>
      <xdr:rowOff>67418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8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58545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17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129477</xdr:rowOff>
    </xdr:from>
    <xdr:to>
      <xdr:col>98</xdr:col>
      <xdr:colOff>38100</xdr:colOff>
      <xdr:row>59</xdr:row>
      <xdr:rowOff>59627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50754</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16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106096</xdr:rowOff>
    </xdr:from>
    <xdr:to>
      <xdr:col>116</xdr:col>
      <xdr:colOff>63500</xdr:colOff>
      <xdr:row>76</xdr:row>
      <xdr:rowOff>108458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36296"/>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108458</xdr:rowOff>
    </xdr:from>
    <xdr:to>
      <xdr:col>111</xdr:col>
      <xdr:colOff>177800</xdr:colOff>
      <xdr:row>76</xdr:row>
      <xdr:rowOff>126518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38658"/>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105905</xdr:rowOff>
    </xdr:from>
    <xdr:to>
      <xdr:col>107</xdr:col>
      <xdr:colOff>50800</xdr:colOff>
      <xdr:row>76</xdr:row>
      <xdr:rowOff>126518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3136105"/>
          <a:ext cx="889000" cy="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105905</xdr:rowOff>
    </xdr:from>
    <xdr:to>
      <xdr:col>102</xdr:col>
      <xdr:colOff>114300</xdr:colOff>
      <xdr:row>76</xdr:row>
      <xdr:rowOff>122098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136105"/>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55296</xdr:rowOff>
    </xdr:from>
    <xdr:to>
      <xdr:col>116</xdr:col>
      <xdr:colOff>114300</xdr:colOff>
      <xdr:row>76</xdr:row>
      <xdr:rowOff>156896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08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33723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06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57658</xdr:rowOff>
    </xdr:from>
    <xdr:to>
      <xdr:col>112</xdr:col>
      <xdr:colOff>38100</xdr:colOff>
      <xdr:row>76</xdr:row>
      <xdr:rowOff>159258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08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150385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75718</xdr:rowOff>
    </xdr:from>
    <xdr:to>
      <xdr:col>107</xdr:col>
      <xdr:colOff>101600</xdr:colOff>
      <xdr:row>77</xdr:row>
      <xdr:rowOff>5868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0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168445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19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55105</xdr:rowOff>
    </xdr:from>
    <xdr:to>
      <xdr:col>102</xdr:col>
      <xdr:colOff>165100</xdr:colOff>
      <xdr:row>76</xdr:row>
      <xdr:rowOff>156705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0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147832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17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71298</xdr:rowOff>
    </xdr:from>
    <xdr:to>
      <xdr:col>98</xdr:col>
      <xdr:colOff>38100</xdr:colOff>
      <xdr:row>77</xdr:row>
      <xdr:rowOff>1448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1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164025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1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人件費については、人事院勧告に伴う給与改定による給料、期末勤勉手当や定年延長による退職手当の増等により、前年度と比較して</a:t>
          </a:r>
          <a:r>
            <a:rPr kumimoji="1" lang="en-US" altLang="ja-JP" sz="1300">
              <a:latin typeface="ＭＳ Ｐゴシック" panose="020B0600070205080204" pitchFamily="50" charset="-128"/>
              <a:ea typeface="ＭＳ Ｐゴシック" panose="020B0600070205080204" pitchFamily="50" charset="-128"/>
            </a:rPr>
            <a:t>6,173</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66,856</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物件費については、ふるさと応援寄附金を推進する事業や小学校における消耗品の増等により、前年度と比較して</a:t>
          </a:r>
          <a:r>
            <a:rPr kumimoji="1" lang="en-US" altLang="ja-JP" sz="1300">
              <a:latin typeface="ＭＳ Ｐゴシック" panose="020B0600070205080204" pitchFamily="50" charset="-128"/>
              <a:ea typeface="ＭＳ Ｐゴシック" panose="020B0600070205080204" pitchFamily="50" charset="-128"/>
            </a:rPr>
            <a:t>9,648</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65,196</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扶助費については、電力・ガス・食料品等価格高騰重点支援給付金給付事業の皆減等により、前年度と比較して</a:t>
          </a:r>
          <a:r>
            <a:rPr kumimoji="1" lang="en-US" altLang="ja-JP" sz="1300">
              <a:latin typeface="ＭＳ Ｐゴシック" panose="020B0600070205080204" pitchFamily="50" charset="-128"/>
              <a:ea typeface="ＭＳ Ｐゴシック" panose="020B0600070205080204" pitchFamily="50" charset="-128"/>
            </a:rPr>
            <a:t>2,708</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142,065</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補助費等については、国庫負担金等の減等により、前年度と比較して</a:t>
          </a:r>
          <a:r>
            <a:rPr kumimoji="1" lang="en-US" altLang="ja-JP" sz="1300">
              <a:latin typeface="ＭＳ Ｐゴシック" panose="020B0600070205080204" pitchFamily="50" charset="-128"/>
              <a:ea typeface="ＭＳ Ｐゴシック" panose="020B0600070205080204" pitchFamily="50" charset="-128"/>
            </a:rPr>
            <a:t>892</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72,286</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普通建設事業費については、甲府城周辺地域活性化計画整備事業の増等により、前年度と比較して</a:t>
          </a:r>
          <a:r>
            <a:rPr kumimoji="1" lang="en-US" altLang="ja-JP" sz="1300">
              <a:latin typeface="ＭＳ Ｐゴシック" panose="020B0600070205080204" pitchFamily="50" charset="-128"/>
              <a:ea typeface="ＭＳ Ｐゴシック" panose="020B0600070205080204" pitchFamily="50" charset="-128"/>
            </a:rPr>
            <a:t>5,547</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36,362</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公債費については、元金償還終了となるものが償還開始となるものを上回ることによる減などにより、前年度と比較して</a:t>
          </a:r>
          <a:r>
            <a:rPr kumimoji="1" lang="en-US" altLang="ja-JP" sz="1300">
              <a:latin typeface="ＭＳ Ｐゴシック" panose="020B0600070205080204" pitchFamily="50" charset="-128"/>
              <a:ea typeface="ＭＳ Ｐゴシック" panose="020B0600070205080204" pitchFamily="50" charset="-128"/>
            </a:rPr>
            <a:t>361</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44,302</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159512</xdr:rowOff>
    </xdr:from>
    <xdr:to>
      <xdr:col>24</xdr:col>
      <xdr:colOff>63500</xdr:colOff>
      <xdr:row>31</xdr:row>
      <xdr:rowOff>23114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03012"/>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17018</xdr:rowOff>
    </xdr:from>
    <xdr:to>
      <xdr:col>19</xdr:col>
      <xdr:colOff>177800</xdr:colOff>
      <xdr:row>31</xdr:row>
      <xdr:rowOff>23114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33196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17018</xdr:rowOff>
    </xdr:from>
    <xdr:to>
      <xdr:col>15</xdr:col>
      <xdr:colOff>50800</xdr:colOff>
      <xdr:row>31</xdr:row>
      <xdr:rowOff>20066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3196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18542</xdr:rowOff>
    </xdr:from>
    <xdr:to>
      <xdr:col>10</xdr:col>
      <xdr:colOff>114300</xdr:colOff>
      <xdr:row>31</xdr:row>
      <xdr:rowOff>20066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33349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108712</xdr:rowOff>
    </xdr:from>
    <xdr:to>
      <xdr:col>24</xdr:col>
      <xdr:colOff>114300</xdr:colOff>
      <xdr:row>31</xdr:row>
      <xdr:rowOff>38862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5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61739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0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143764</xdr:rowOff>
    </xdr:from>
    <xdr:to>
      <xdr:col>20</xdr:col>
      <xdr:colOff>38100</xdr:colOff>
      <xdr:row>31</xdr:row>
      <xdr:rowOff>73914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90441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6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137668</xdr:rowOff>
    </xdr:from>
    <xdr:to>
      <xdr:col>15</xdr:col>
      <xdr:colOff>101600</xdr:colOff>
      <xdr:row>31</xdr:row>
      <xdr:rowOff>67818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8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84345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5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140716</xdr:rowOff>
    </xdr:from>
    <xdr:to>
      <xdr:col>10</xdr:col>
      <xdr:colOff>165100</xdr:colOff>
      <xdr:row>31</xdr:row>
      <xdr:rowOff>70866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28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87393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0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139192</xdr:rowOff>
    </xdr:from>
    <xdr:to>
      <xdr:col>6</xdr:col>
      <xdr:colOff>38100</xdr:colOff>
      <xdr:row>31</xdr:row>
      <xdr:rowOff>69342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2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85869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65215</xdr:rowOff>
    </xdr:from>
    <xdr:to>
      <xdr:col>24</xdr:col>
      <xdr:colOff>63500</xdr:colOff>
      <xdr:row>57</xdr:row>
      <xdr:rowOff>40983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494965"/>
          <a:ext cx="838200" cy="31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40983</xdr:rowOff>
    </xdr:from>
    <xdr:to>
      <xdr:col>19</xdr:col>
      <xdr:colOff>177800</xdr:colOff>
      <xdr:row>57</xdr:row>
      <xdr:rowOff>86944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13633"/>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58420</xdr:rowOff>
    </xdr:from>
    <xdr:to>
      <xdr:col>15</xdr:col>
      <xdr:colOff>50800</xdr:colOff>
      <xdr:row>57</xdr:row>
      <xdr:rowOff>86944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31070"/>
          <a:ext cx="889000" cy="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115278</xdr:rowOff>
    </xdr:from>
    <xdr:to>
      <xdr:col>10</xdr:col>
      <xdr:colOff>114300</xdr:colOff>
      <xdr:row>57</xdr:row>
      <xdr:rowOff>58420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87778"/>
          <a:ext cx="889000" cy="114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14415</xdr:rowOff>
    </xdr:from>
    <xdr:to>
      <xdr:col>24</xdr:col>
      <xdr:colOff>114300</xdr:colOff>
      <xdr:row>55</xdr:row>
      <xdr:rowOff>116015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4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37292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29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161633</xdr:rowOff>
    </xdr:from>
    <xdr:to>
      <xdr:col>20</xdr:col>
      <xdr:colOff>38100</xdr:colOff>
      <xdr:row>57</xdr:row>
      <xdr:rowOff>91783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6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108310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53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36144</xdr:rowOff>
    </xdr:from>
    <xdr:to>
      <xdr:col>15</xdr:col>
      <xdr:colOff>101600</xdr:colOff>
      <xdr:row>57</xdr:row>
      <xdr:rowOff>137744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0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154271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7620</xdr:rowOff>
    </xdr:from>
    <xdr:to>
      <xdr:col>10</xdr:col>
      <xdr:colOff>165100</xdr:colOff>
      <xdr:row>57</xdr:row>
      <xdr:rowOff>109220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125747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55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64478</xdr:rowOff>
    </xdr:from>
    <xdr:to>
      <xdr:col>6</xdr:col>
      <xdr:colOff>38100</xdr:colOff>
      <xdr:row>50</xdr:row>
      <xdr:rowOff>166078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3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11155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12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111224</xdr:rowOff>
    </xdr:from>
    <xdr:to>
      <xdr:col>24</xdr:col>
      <xdr:colOff>63500</xdr:colOff>
      <xdr:row>76</xdr:row>
      <xdr:rowOff>111544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3141424"/>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111224</xdr:rowOff>
    </xdr:from>
    <xdr:to>
      <xdr:col>19</xdr:col>
      <xdr:colOff>177800</xdr:colOff>
      <xdr:row>76</xdr:row>
      <xdr:rowOff>146025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41424"/>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119171</xdr:rowOff>
    </xdr:from>
    <xdr:to>
      <xdr:col>15</xdr:col>
      <xdr:colOff>50800</xdr:colOff>
      <xdr:row>76</xdr:row>
      <xdr:rowOff>146025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49371"/>
          <a:ext cx="889000" cy="2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119171</xdr:rowOff>
    </xdr:from>
    <xdr:to>
      <xdr:col>10</xdr:col>
      <xdr:colOff>114300</xdr:colOff>
      <xdr:row>77</xdr:row>
      <xdr:rowOff>140074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49371"/>
          <a:ext cx="889000" cy="19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60744</xdr:rowOff>
    </xdr:from>
    <xdr:to>
      <xdr:col>24</xdr:col>
      <xdr:colOff>114300</xdr:colOff>
      <xdr:row>76</xdr:row>
      <xdr:rowOff>162344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9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39171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06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60424</xdr:rowOff>
    </xdr:from>
    <xdr:to>
      <xdr:col>20</xdr:col>
      <xdr:colOff>38100</xdr:colOff>
      <xdr:row>76</xdr:row>
      <xdr:rowOff>162024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9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7101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86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95225</xdr:rowOff>
    </xdr:from>
    <xdr:to>
      <xdr:col>15</xdr:col>
      <xdr:colOff>101600</xdr:colOff>
      <xdr:row>77</xdr:row>
      <xdr:rowOff>25375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41901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900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68371</xdr:rowOff>
    </xdr:from>
    <xdr:to>
      <xdr:col>10</xdr:col>
      <xdr:colOff>165100</xdr:colOff>
      <xdr:row>76</xdr:row>
      <xdr:rowOff>169971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0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15049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873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89274</xdr:rowOff>
    </xdr:from>
    <xdr:to>
      <xdr:col>6</xdr:col>
      <xdr:colOff>38100</xdr:colOff>
      <xdr:row>78</xdr:row>
      <xdr:rowOff>19424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29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35951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066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26908</xdr:rowOff>
    </xdr:from>
    <xdr:to>
      <xdr:col>24</xdr:col>
      <xdr:colOff>63500</xdr:colOff>
      <xdr:row>96</xdr:row>
      <xdr:rowOff>94368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486108"/>
          <a:ext cx="838200" cy="6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13467</xdr:rowOff>
    </xdr:from>
    <xdr:to>
      <xdr:col>19</xdr:col>
      <xdr:colOff>177800</xdr:colOff>
      <xdr:row>96</xdr:row>
      <xdr:rowOff>26908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01217"/>
          <a:ext cx="889000" cy="18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4826</xdr:rowOff>
    </xdr:from>
    <xdr:to>
      <xdr:col>15</xdr:col>
      <xdr:colOff>50800</xdr:colOff>
      <xdr:row>95</xdr:row>
      <xdr:rowOff>13467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292576"/>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4826</xdr:rowOff>
    </xdr:from>
    <xdr:to>
      <xdr:col>10</xdr:col>
      <xdr:colOff>114300</xdr:colOff>
      <xdr:row>96</xdr:row>
      <xdr:rowOff>152639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292576"/>
          <a:ext cx="889000" cy="31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43568</xdr:rowOff>
    </xdr:from>
    <xdr:to>
      <xdr:col>24</xdr:col>
      <xdr:colOff>114300</xdr:colOff>
      <xdr:row>96</xdr:row>
      <xdr:rowOff>145168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0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21995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8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147558</xdr:rowOff>
    </xdr:from>
    <xdr:to>
      <xdr:col>20</xdr:col>
      <xdr:colOff>38100</xdr:colOff>
      <xdr:row>96</xdr:row>
      <xdr:rowOff>77708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3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68835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2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134117</xdr:rowOff>
    </xdr:from>
    <xdr:to>
      <xdr:col>15</xdr:col>
      <xdr:colOff>101600</xdr:colOff>
      <xdr:row>95</xdr:row>
      <xdr:rowOff>64267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5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55394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4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125476</xdr:rowOff>
    </xdr:from>
    <xdr:to>
      <xdr:col>10</xdr:col>
      <xdr:colOff>165100</xdr:colOff>
      <xdr:row>95</xdr:row>
      <xdr:rowOff>55626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24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72153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01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101839</xdr:rowOff>
    </xdr:from>
    <xdr:to>
      <xdr:col>6</xdr:col>
      <xdr:colOff>38100</xdr:colOff>
      <xdr:row>97</xdr:row>
      <xdr:rowOff>31989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23116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5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19914</xdr:rowOff>
    </xdr:from>
    <xdr:to>
      <xdr:col>55</xdr:col>
      <xdr:colOff>0</xdr:colOff>
      <xdr:row>36</xdr:row>
      <xdr:rowOff>25857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192114"/>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9398</xdr:rowOff>
    </xdr:from>
    <xdr:to>
      <xdr:col>50</xdr:col>
      <xdr:colOff>114300</xdr:colOff>
      <xdr:row>36</xdr:row>
      <xdr:rowOff>19914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181598"/>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138786</xdr:rowOff>
    </xdr:from>
    <xdr:to>
      <xdr:col>45</xdr:col>
      <xdr:colOff>177800</xdr:colOff>
      <xdr:row>36</xdr:row>
      <xdr:rowOff>9398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139536"/>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82093</xdr:rowOff>
    </xdr:from>
    <xdr:to>
      <xdr:col>41</xdr:col>
      <xdr:colOff>50800</xdr:colOff>
      <xdr:row>35</xdr:row>
      <xdr:rowOff>138786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082843"/>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146507</xdr:rowOff>
    </xdr:from>
    <xdr:to>
      <xdr:col>55</xdr:col>
      <xdr:colOff>50800</xdr:colOff>
      <xdr:row>36</xdr:row>
      <xdr:rowOff>76657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4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169384</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998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140564</xdr:rowOff>
    </xdr:from>
    <xdr:to>
      <xdr:col>50</xdr:col>
      <xdr:colOff>165100</xdr:colOff>
      <xdr:row>36</xdr:row>
      <xdr:rowOff>70714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14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87241</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91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130048</xdr:rowOff>
    </xdr:from>
    <xdr:to>
      <xdr:col>46</xdr:col>
      <xdr:colOff>38100</xdr:colOff>
      <xdr:row>36</xdr:row>
      <xdr:rowOff>60198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1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76725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87986</xdr:rowOff>
    </xdr:from>
    <xdr:to>
      <xdr:col>41</xdr:col>
      <xdr:colOff>101600</xdr:colOff>
      <xdr:row>36</xdr:row>
      <xdr:rowOff>18136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08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34663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86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31293</xdr:rowOff>
    </xdr:from>
    <xdr:to>
      <xdr:col>36</xdr:col>
      <xdr:colOff>165100</xdr:colOff>
      <xdr:row>35</xdr:row>
      <xdr:rowOff>132893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0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149420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80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30582</xdr:rowOff>
    </xdr:from>
    <xdr:to>
      <xdr:col>55</xdr:col>
      <xdr:colOff>0</xdr:colOff>
      <xdr:row>57</xdr:row>
      <xdr:rowOff>38126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803232"/>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6426</xdr:rowOff>
    </xdr:from>
    <xdr:to>
      <xdr:col>50</xdr:col>
      <xdr:colOff>114300</xdr:colOff>
      <xdr:row>57</xdr:row>
      <xdr:rowOff>30582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79076"/>
          <a:ext cx="889000" cy="2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6426</xdr:rowOff>
    </xdr:from>
    <xdr:to>
      <xdr:col>45</xdr:col>
      <xdr:colOff>177800</xdr:colOff>
      <xdr:row>57</xdr:row>
      <xdr:rowOff>14275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79076"/>
          <a:ext cx="8890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14275</xdr:rowOff>
    </xdr:from>
    <xdr:to>
      <xdr:col>41</xdr:col>
      <xdr:colOff>50800</xdr:colOff>
      <xdr:row>57</xdr:row>
      <xdr:rowOff>94285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8692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158776</xdr:rowOff>
    </xdr:from>
    <xdr:to>
      <xdr:col>55</xdr:col>
      <xdr:colOff>50800</xdr:colOff>
      <xdr:row>57</xdr:row>
      <xdr:rowOff>88926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5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137203</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3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151232</xdr:rowOff>
    </xdr:from>
    <xdr:to>
      <xdr:col>50</xdr:col>
      <xdr:colOff>165100</xdr:colOff>
      <xdr:row>57</xdr:row>
      <xdr:rowOff>81382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5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72509</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84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127076</xdr:rowOff>
    </xdr:from>
    <xdr:to>
      <xdr:col>46</xdr:col>
      <xdr:colOff>38100</xdr:colOff>
      <xdr:row>57</xdr:row>
      <xdr:rowOff>57226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48353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82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134925</xdr:rowOff>
    </xdr:from>
    <xdr:to>
      <xdr:col>41</xdr:col>
      <xdr:colOff>101600</xdr:colOff>
      <xdr:row>57</xdr:row>
      <xdr:rowOff>65075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56202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828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43485</xdr:rowOff>
    </xdr:from>
    <xdr:to>
      <xdr:col>36</xdr:col>
      <xdr:colOff>165100</xdr:colOff>
      <xdr:row>57</xdr:row>
      <xdr:rowOff>145085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136212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0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38221</xdr:rowOff>
    </xdr:from>
    <xdr:to>
      <xdr:col>55</xdr:col>
      <xdr:colOff>0</xdr:colOff>
      <xdr:row>78</xdr:row>
      <xdr:rowOff>72530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11321"/>
          <a:ext cx="838200" cy="3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49079</xdr:rowOff>
    </xdr:from>
    <xdr:to>
      <xdr:col>50</xdr:col>
      <xdr:colOff>114300</xdr:colOff>
      <xdr:row>78</xdr:row>
      <xdr:rowOff>72530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22179"/>
          <a:ext cx="889000" cy="2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49079</xdr:rowOff>
    </xdr:from>
    <xdr:to>
      <xdr:col>45</xdr:col>
      <xdr:colOff>177800</xdr:colOff>
      <xdr:row>78</xdr:row>
      <xdr:rowOff>107468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22179"/>
          <a:ext cx="889000" cy="5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67366</xdr:rowOff>
    </xdr:from>
    <xdr:to>
      <xdr:col>41</xdr:col>
      <xdr:colOff>50800</xdr:colOff>
      <xdr:row>78</xdr:row>
      <xdr:rowOff>107468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40466"/>
          <a:ext cx="889000" cy="4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158871</xdr:rowOff>
    </xdr:from>
    <xdr:to>
      <xdr:col>55</xdr:col>
      <xdr:colOff>50800</xdr:colOff>
      <xdr:row>78</xdr:row>
      <xdr:rowOff>89021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137298</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21730</xdr:rowOff>
    </xdr:from>
    <xdr:to>
      <xdr:col>50</xdr:col>
      <xdr:colOff>165100</xdr:colOff>
      <xdr:row>78</xdr:row>
      <xdr:rowOff>123330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114457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169729</xdr:rowOff>
    </xdr:from>
    <xdr:to>
      <xdr:col>46</xdr:col>
      <xdr:colOff>38100</xdr:colOff>
      <xdr:row>78</xdr:row>
      <xdr:rowOff>99879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7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91006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6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56668</xdr:rowOff>
    </xdr:from>
    <xdr:to>
      <xdr:col>41</xdr:col>
      <xdr:colOff>101600</xdr:colOff>
      <xdr:row>78</xdr:row>
      <xdr:rowOff>158268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149395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16566</xdr:rowOff>
    </xdr:from>
    <xdr:to>
      <xdr:col>36</xdr:col>
      <xdr:colOff>165100</xdr:colOff>
      <xdr:row>78</xdr:row>
      <xdr:rowOff>118166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8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109293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8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xdr:rowOff>
    </xdr:from>
    <xdr:to>
      <xdr:col>55</xdr:col>
      <xdr:colOff>0</xdr:colOff>
      <xdr:row>97</xdr:row>
      <xdr:rowOff>5493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30675"/>
          <a:ext cx="8382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5493</xdr:rowOff>
    </xdr:from>
    <xdr:to>
      <xdr:col>50</xdr:col>
      <xdr:colOff>114300</xdr:colOff>
      <xdr:row>97</xdr:row>
      <xdr:rowOff>41650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36143"/>
          <a:ext cx="889000" cy="3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41650</xdr:rowOff>
    </xdr:from>
    <xdr:to>
      <xdr:col>45</xdr:col>
      <xdr:colOff>177800</xdr:colOff>
      <xdr:row>97</xdr:row>
      <xdr:rowOff>92380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72300"/>
          <a:ext cx="889000" cy="5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133490</xdr:rowOff>
    </xdr:from>
    <xdr:to>
      <xdr:col>41</xdr:col>
      <xdr:colOff>50800</xdr:colOff>
      <xdr:row>97</xdr:row>
      <xdr:rowOff>92380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92690"/>
          <a:ext cx="889000" cy="13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120675</xdr:rowOff>
    </xdr:from>
    <xdr:to>
      <xdr:col>55</xdr:col>
      <xdr:colOff>50800</xdr:colOff>
      <xdr:row>97</xdr:row>
      <xdr:rowOff>50825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99102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5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126143</xdr:rowOff>
    </xdr:from>
    <xdr:to>
      <xdr:col>50</xdr:col>
      <xdr:colOff>165100</xdr:colOff>
      <xdr:row>97</xdr:row>
      <xdr:rowOff>56293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47420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7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162300</xdr:rowOff>
    </xdr:from>
    <xdr:to>
      <xdr:col>46</xdr:col>
      <xdr:colOff>38100</xdr:colOff>
      <xdr:row>97</xdr:row>
      <xdr:rowOff>92450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83577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1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41580</xdr:rowOff>
    </xdr:from>
    <xdr:to>
      <xdr:col>41</xdr:col>
      <xdr:colOff>101600</xdr:colOff>
      <xdr:row>97</xdr:row>
      <xdr:rowOff>143180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134307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82690</xdr:rowOff>
    </xdr:from>
    <xdr:to>
      <xdr:col>36</xdr:col>
      <xdr:colOff>165100</xdr:colOff>
      <xdr:row>97</xdr:row>
      <xdr:rowOff>12840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3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27686</xdr:rowOff>
    </xdr:from>
    <xdr:to>
      <xdr:col>85</xdr:col>
      <xdr:colOff>127000</xdr:colOff>
      <xdr:row>37</xdr:row>
      <xdr:rowOff>52941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371336"/>
          <a:ext cx="838200" cy="2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27686</xdr:rowOff>
    </xdr:from>
    <xdr:to>
      <xdr:col>81</xdr:col>
      <xdr:colOff>50800</xdr:colOff>
      <xdr:row>37</xdr:row>
      <xdr:rowOff>85925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71336"/>
          <a:ext cx="8890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85925</xdr:rowOff>
    </xdr:from>
    <xdr:to>
      <xdr:col>76</xdr:col>
      <xdr:colOff>114300</xdr:colOff>
      <xdr:row>37</xdr:row>
      <xdr:rowOff>149497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29575"/>
          <a:ext cx="889000" cy="6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20501</xdr:rowOff>
    </xdr:from>
    <xdr:to>
      <xdr:col>71</xdr:col>
      <xdr:colOff>177800</xdr:colOff>
      <xdr:row>37</xdr:row>
      <xdr:rowOff>149497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64151"/>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2141</xdr:rowOff>
    </xdr:from>
    <xdr:to>
      <xdr:col>85</xdr:col>
      <xdr:colOff>177800</xdr:colOff>
      <xdr:row>37</xdr:row>
      <xdr:rowOff>103741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4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152018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2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148336</xdr:rowOff>
    </xdr:from>
    <xdr:to>
      <xdr:col>81</xdr:col>
      <xdr:colOff>101600</xdr:colOff>
      <xdr:row>37</xdr:row>
      <xdr:rowOff>78486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69613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35125</xdr:rowOff>
    </xdr:from>
    <xdr:to>
      <xdr:col>76</xdr:col>
      <xdr:colOff>165100</xdr:colOff>
      <xdr:row>37</xdr:row>
      <xdr:rowOff>136725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7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127851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7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98697</xdr:rowOff>
    </xdr:from>
    <xdr:to>
      <xdr:col>72</xdr:col>
      <xdr:colOff>38100</xdr:colOff>
      <xdr:row>38</xdr:row>
      <xdr:rowOff>28847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4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19974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3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141151</xdr:rowOff>
    </xdr:from>
    <xdr:to>
      <xdr:col>67</xdr:col>
      <xdr:colOff>101600</xdr:colOff>
      <xdr:row>37</xdr:row>
      <xdr:rowOff>71301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1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87828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8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92266</xdr:rowOff>
    </xdr:from>
    <xdr:to>
      <xdr:col>85</xdr:col>
      <xdr:colOff>127000</xdr:colOff>
      <xdr:row>58</xdr:row>
      <xdr:rowOff>76006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64916"/>
          <a:ext cx="838200" cy="15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58204</xdr:rowOff>
    </xdr:from>
    <xdr:to>
      <xdr:col>81</xdr:col>
      <xdr:colOff>50800</xdr:colOff>
      <xdr:row>58</xdr:row>
      <xdr:rowOff>76006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02304"/>
          <a:ext cx="889000" cy="1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58204</xdr:rowOff>
    </xdr:from>
    <xdr:to>
      <xdr:col>76</xdr:col>
      <xdr:colOff>114300</xdr:colOff>
      <xdr:row>58</xdr:row>
      <xdr:rowOff>165446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02304"/>
          <a:ext cx="889000" cy="10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23314</xdr:rowOff>
    </xdr:from>
    <xdr:to>
      <xdr:col>71</xdr:col>
      <xdr:colOff>177800</xdr:colOff>
      <xdr:row>58</xdr:row>
      <xdr:rowOff>165446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67414"/>
          <a:ext cx="889000" cy="14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41466</xdr:rowOff>
    </xdr:from>
    <xdr:to>
      <xdr:col>85</xdr:col>
      <xdr:colOff>177800</xdr:colOff>
      <xdr:row>57</xdr:row>
      <xdr:rowOff>143066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1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19893</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9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25206</xdr:rowOff>
    </xdr:from>
    <xdr:to>
      <xdr:col>81</xdr:col>
      <xdr:colOff>101600</xdr:colOff>
      <xdr:row>58</xdr:row>
      <xdr:rowOff>126806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6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117933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6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7404</xdr:rowOff>
    </xdr:from>
    <xdr:to>
      <xdr:col>76</xdr:col>
      <xdr:colOff>165100</xdr:colOff>
      <xdr:row>58</xdr:row>
      <xdr:rowOff>109004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5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100131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4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114646</xdr:rowOff>
    </xdr:from>
    <xdr:to>
      <xdr:col>72</xdr:col>
      <xdr:colOff>38100</xdr:colOff>
      <xdr:row>59</xdr:row>
      <xdr:rowOff>44796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1005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35923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15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143964</xdr:rowOff>
    </xdr:from>
    <xdr:to>
      <xdr:col>67</xdr:col>
      <xdr:colOff>101600</xdr:colOff>
      <xdr:row>58</xdr:row>
      <xdr:rowOff>74114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1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65241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0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90605</xdr:rowOff>
    </xdr:from>
    <xdr:to>
      <xdr:col>71</xdr:col>
      <xdr:colOff>177800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635155"/>
          <a:ext cx="889000" cy="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39805</xdr:rowOff>
    </xdr:from>
    <xdr:to>
      <xdr:col>67</xdr:col>
      <xdr:colOff>101600</xdr:colOff>
      <xdr:row>79</xdr:row>
      <xdr:rowOff>141405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132532</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57333" y="13677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90253</xdr:rowOff>
    </xdr:from>
    <xdr:to>
      <xdr:col>85</xdr:col>
      <xdr:colOff>127000</xdr:colOff>
      <xdr:row>95</xdr:row>
      <xdr:rowOff>98506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378003"/>
          <a:ext cx="8382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82939</xdr:rowOff>
    </xdr:from>
    <xdr:to>
      <xdr:col>81</xdr:col>
      <xdr:colOff>50800</xdr:colOff>
      <xdr:row>95</xdr:row>
      <xdr:rowOff>90253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370689"/>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82939</xdr:rowOff>
    </xdr:from>
    <xdr:to>
      <xdr:col>76</xdr:col>
      <xdr:colOff>114300</xdr:colOff>
      <xdr:row>95</xdr:row>
      <xdr:rowOff>130625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370689"/>
          <a:ext cx="889000" cy="4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130625</xdr:rowOff>
    </xdr:from>
    <xdr:to>
      <xdr:col>71</xdr:col>
      <xdr:colOff>177800</xdr:colOff>
      <xdr:row>96</xdr:row>
      <xdr:rowOff>17788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418375"/>
          <a:ext cx="8890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47706</xdr:rowOff>
    </xdr:from>
    <xdr:to>
      <xdr:col>85</xdr:col>
      <xdr:colOff>177800</xdr:colOff>
      <xdr:row>95</xdr:row>
      <xdr:rowOff>149306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33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70583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18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39453</xdr:rowOff>
    </xdr:from>
    <xdr:to>
      <xdr:col>81</xdr:col>
      <xdr:colOff>101600</xdr:colOff>
      <xdr:row>95</xdr:row>
      <xdr:rowOff>141053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32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157580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10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32139</xdr:rowOff>
    </xdr:from>
    <xdr:to>
      <xdr:col>76</xdr:col>
      <xdr:colOff>165100</xdr:colOff>
      <xdr:row>95</xdr:row>
      <xdr:rowOff>133739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31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150266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09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79825</xdr:rowOff>
    </xdr:from>
    <xdr:to>
      <xdr:col>72</xdr:col>
      <xdr:colOff>38100</xdr:colOff>
      <xdr:row>96</xdr:row>
      <xdr:rowOff>9975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36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26502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14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138438</xdr:rowOff>
    </xdr:from>
    <xdr:to>
      <xdr:col>67</xdr:col>
      <xdr:colOff>101600</xdr:colOff>
      <xdr:row>96</xdr:row>
      <xdr:rowOff>68588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42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85115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0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総務費については、地域振興基金積立金及びふるさと応援寄附金推進事業の増などにより、前年度と比較して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25,092</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82,365</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民生費については、電力・ガス・食料品等価格高騰重点支援給付金給付事業の皆減などにより、前年度と比較して</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208,695</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衛生費については、感染症対策事業費の減などにより、前年度と比較して</a:t>
          </a:r>
          <a:r>
            <a:rPr kumimoji="1" lang="en-US" altLang="ja-JP" sz="1300">
              <a:latin typeface="ＭＳ Ｐゴシック" panose="020B0600070205080204" pitchFamily="50" charset="-128"/>
              <a:ea typeface="ＭＳ Ｐゴシック" panose="020B0600070205080204" pitchFamily="50" charset="-128"/>
            </a:rPr>
            <a:t>2,951</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36,983</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商工費については、甲府城周辺地域活性化計画整備事業の増などにより、前年度と比較して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1,801</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9,327</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土木費については、橋りょう長寿命化修繕事業の増などにより、前年度と比較して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287</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40,332</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教育費については、遊亀公園・附属動物園整備事業の増などにより、前年度と比較して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5,431</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43,660</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200,000</a:t>
          </a:r>
          <a:r>
            <a:rPr kumimoji="1" lang="ja-JP" altLang="en-US" sz="1400">
              <a:latin typeface="ＭＳ ゴシック" pitchFamily="49" charset="-128"/>
              <a:ea typeface="ＭＳ ゴシック" pitchFamily="49" charset="-128"/>
            </a:rPr>
            <a:t>千円取崩しを行ったが、決算剰余金等を</a:t>
          </a:r>
          <a:r>
            <a:rPr kumimoji="1" lang="en-US" altLang="ja-JP" sz="1400">
              <a:latin typeface="ＭＳ ゴシック" pitchFamily="49" charset="-128"/>
              <a:ea typeface="ＭＳ ゴシック" pitchFamily="49" charset="-128"/>
            </a:rPr>
            <a:t>903,000</a:t>
          </a:r>
          <a:r>
            <a:rPr kumimoji="1" lang="ja-JP" altLang="en-US" sz="1400">
              <a:latin typeface="ＭＳ ゴシック" pitchFamily="49" charset="-128"/>
              <a:ea typeface="ＭＳ ゴシック" pitchFamily="49" charset="-128"/>
            </a:rPr>
            <a:t>千円積み立てたことから、標準財政規模比は</a:t>
          </a:r>
          <a:r>
            <a:rPr kumimoji="1" lang="en-US" altLang="ja-JP" sz="1400">
              <a:latin typeface="ＭＳ ゴシック" pitchFamily="49" charset="-128"/>
              <a:ea typeface="ＭＳ ゴシック" pitchFamily="49" charset="-128"/>
            </a:rPr>
            <a:t>1.24</a:t>
          </a:r>
          <a:r>
            <a:rPr kumimoji="1" lang="ja-JP" altLang="en-US" sz="1400">
              <a:latin typeface="ＭＳ ゴシック" pitchFamily="49" charset="-128"/>
              <a:ea typeface="ＭＳ ゴシック" pitchFamily="49" charset="-128"/>
            </a:rPr>
            <a:t>ポイント上昇し、</a:t>
          </a:r>
          <a:r>
            <a:rPr kumimoji="1" lang="en-US" altLang="ja-JP" sz="1400">
              <a:latin typeface="ＭＳ ゴシック" pitchFamily="49" charset="-128"/>
              <a:ea typeface="ＭＳ ゴシック" pitchFamily="49" charset="-128"/>
            </a:rPr>
            <a:t>14.95</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実質収支は普通会計で</a:t>
          </a:r>
          <a:r>
            <a:rPr kumimoji="1" lang="en-US" altLang="ja-JP" sz="1400">
              <a:latin typeface="ＭＳ ゴシック" pitchFamily="49" charset="-128"/>
              <a:ea typeface="ＭＳ ゴシック" pitchFamily="49" charset="-128"/>
            </a:rPr>
            <a:t>1,195,375</a:t>
          </a:r>
          <a:r>
            <a:rPr kumimoji="1" lang="ja-JP" altLang="en-US" sz="1400">
              <a:latin typeface="ＭＳ ゴシック" pitchFamily="49" charset="-128"/>
              <a:ea typeface="ＭＳ ゴシック" pitchFamily="49" charset="-128"/>
            </a:rPr>
            <a:t>千円となり、実質収支比率は、</a:t>
          </a:r>
          <a:r>
            <a:rPr kumimoji="1" lang="en-US" altLang="ja-JP" sz="1400">
              <a:latin typeface="ＭＳ ゴシック" pitchFamily="49" charset="-128"/>
              <a:ea typeface="ＭＳ ゴシック" pitchFamily="49" charset="-128"/>
            </a:rPr>
            <a:t>1.34</a:t>
          </a:r>
          <a:r>
            <a:rPr kumimoji="1" lang="ja-JP" altLang="en-US" sz="1400">
              <a:latin typeface="ＭＳ ゴシック" pitchFamily="49" charset="-128"/>
              <a:ea typeface="ＭＳ ゴシック" pitchFamily="49" charset="-128"/>
            </a:rPr>
            <a:t>ポイント低下し、</a:t>
          </a:r>
          <a:r>
            <a:rPr kumimoji="1" lang="en-US" altLang="ja-JP" sz="1400">
              <a:latin typeface="ＭＳ ゴシック" pitchFamily="49" charset="-128"/>
              <a:ea typeface="ＭＳ ゴシック" pitchFamily="49" charset="-128"/>
            </a:rPr>
            <a:t>2.57</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実質単年度収支については、前年度から</a:t>
          </a:r>
          <a:r>
            <a:rPr kumimoji="1" lang="en-US" altLang="ja-JP" sz="1400">
              <a:latin typeface="ＭＳ ゴシック" pitchFamily="49" charset="-128"/>
              <a:ea typeface="ＭＳ ゴシック" pitchFamily="49" charset="-128"/>
            </a:rPr>
            <a:t>1.68</a:t>
          </a:r>
          <a:r>
            <a:rPr kumimoji="1" lang="ja-JP" altLang="en-US" sz="1400">
              <a:latin typeface="ＭＳ ゴシック" pitchFamily="49" charset="-128"/>
              <a:ea typeface="ＭＳ ゴシック" pitchFamily="49" charset="-128"/>
            </a:rPr>
            <a:t>ポイント減少し、▲</a:t>
          </a:r>
          <a:r>
            <a:rPr kumimoji="1" lang="en-US" altLang="ja-JP" sz="1400">
              <a:latin typeface="ＭＳ ゴシック" pitchFamily="49" charset="-128"/>
              <a:ea typeface="ＭＳ ゴシック" pitchFamily="49" charset="-128"/>
            </a:rPr>
            <a:t>1.68</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病院事業会計については、健全化法上で資金不足は生じていないものの、医業活動に必要な医業費用を医業収益で賄えている状況とされる</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％を下回っている状況である。　今後においても「市立甲府病院経営強化プラン」に基づき、持続性のある経営基盤の確立に向けて収益確保と経費削減に取り組んでいく。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元金償還終了となるものが償還開始となるものを上回ることに伴い、元利償還金が前年度比で</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百万円の減少となったが、算入公債費等が</a:t>
          </a:r>
          <a:r>
            <a:rPr kumimoji="1" lang="en-US" altLang="ja-JP" sz="1400">
              <a:latin typeface="ＭＳ ゴシック" pitchFamily="49" charset="-128"/>
              <a:ea typeface="ＭＳ ゴシック" pitchFamily="49" charset="-128"/>
            </a:rPr>
            <a:t>229</a:t>
          </a:r>
          <a:r>
            <a:rPr kumimoji="1" lang="ja-JP" altLang="en-US" sz="1400">
              <a:latin typeface="ＭＳ ゴシック" pitchFamily="49" charset="-128"/>
              <a:ea typeface="ＭＳ ゴシック" pitchFamily="49" charset="-128"/>
            </a:rPr>
            <a:t>百万円減少したことから、実質公債費比率の分子は前年度比で</a:t>
          </a:r>
          <a:r>
            <a:rPr kumimoji="1" lang="en-US" altLang="ja-JP" sz="1400">
              <a:latin typeface="ＭＳ ゴシック" pitchFamily="49" charset="-128"/>
              <a:ea typeface="ＭＳ ゴシック" pitchFamily="49" charset="-128"/>
            </a:rPr>
            <a:t>43</a:t>
          </a:r>
          <a:r>
            <a:rPr kumimoji="1" lang="ja-JP" altLang="en-US" sz="1400">
              <a:latin typeface="ＭＳ ゴシック" pitchFamily="49" charset="-128"/>
              <a:ea typeface="ＭＳ ゴシック" pitchFamily="49" charset="-128"/>
            </a:rPr>
            <a:t>百万円の増加となった。</a:t>
          </a:r>
        </a:p>
        <a:p>
          <a:r>
            <a:rPr kumimoji="1" lang="ja-JP" altLang="en-US" sz="1400">
              <a:latin typeface="ＭＳ ゴシック" pitchFamily="49" charset="-128"/>
              <a:ea typeface="ＭＳ ゴシック" pitchFamily="49" charset="-128"/>
            </a:rPr>
            <a:t>　今後も引き続き、計画的な市債発行による公債費の抑制に努める。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満期一括償還地方債の償還は無く、減債基金も利用していない。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a:t>
          </a:r>
        </a:p>
        <a:p>
          <a:r>
            <a:rPr kumimoji="1" lang="ja-JP" altLang="en-US" sz="1400">
              <a:latin typeface="ＭＳ ゴシック" pitchFamily="49" charset="-128"/>
              <a:ea typeface="ＭＳ ゴシック" pitchFamily="49" charset="-128"/>
            </a:rPr>
            <a:t>　臨時財政対策債や合併特例債などの地方債の償還が進んだことにより、一般会計等に係る地方債の現在高が前年度比で</a:t>
          </a:r>
          <a:r>
            <a:rPr kumimoji="1" lang="en-US" altLang="ja-JP" sz="1400">
              <a:latin typeface="ＭＳ ゴシック" pitchFamily="49" charset="-128"/>
              <a:ea typeface="ＭＳ ゴシック" pitchFamily="49" charset="-128"/>
            </a:rPr>
            <a:t>5,774</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一方、充当可能財源等については、</a:t>
          </a:r>
        </a:p>
        <a:p>
          <a:r>
            <a:rPr kumimoji="1" lang="ja-JP" altLang="en-US" sz="1400">
              <a:latin typeface="ＭＳ ゴシック" pitchFamily="49" charset="-128"/>
              <a:ea typeface="ＭＳ ゴシック" pitchFamily="49" charset="-128"/>
            </a:rPr>
            <a:t>　ふるさと納税の増などによる充当可能基金が、前年度比で</a:t>
          </a:r>
          <a:r>
            <a:rPr kumimoji="1" lang="en-US" altLang="ja-JP" sz="1400">
              <a:latin typeface="ＭＳ ゴシック" pitchFamily="49" charset="-128"/>
              <a:ea typeface="ＭＳ ゴシック" pitchFamily="49" charset="-128"/>
            </a:rPr>
            <a:t>3,403</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今後、大型事業の実施を見据えて、借入額と返済額のバランスに配慮した計画的な市債発行及び償還に努める。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年度に基金残高が増加した主な理由は、決算剰余金等である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百万円を積み立てたことによる財政調整基金の増や、ふるさと納税の増加による地域振興基金の増などによるものであり、前年度と比較すると基金全体としては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引き続き、事業精査を行う中で、財政調整基金に頼らない財政運営を行っていく必要がある。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また、ふるさと納税などの地域振興基金等について、計画的で効果的かつ効率的な運用により活用していく。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「地域振興基金」については、「地域の振興に資する」事業に基金を使用した。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「公共施設整備事業等基金」については、緑が丘スポーツ公園整備などの公共施設の整備に係る事業に基金を使用した。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基金残高が増加した主な理由は、ふるさと納税を活用するのための取崩しがあったものの寄附額が上回ったことにより地域振興基金が増加したことなどから、前年度と比較すると</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10,753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特定目的基金は、ふるさと納税などの活用による地域振興基金等について、計画的で効果的かつ効率的な運用により活用していく。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年度においては、公共施設における光熱水費高騰等への対応としての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百万円の取崩しを行ったが、決算剰余金等を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百万円積み立てたことから、年度末残高が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増加したものの、今後においても災害や経済事情の変動などによる著しい財源不足などに対応できるよう、歳入の確保と歳出の削減を図り、実質収支額を確保することで財政調整基金へ計画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年度においては、臨時財政対策債償還基金費分として交付された普通交付税</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百万円を積み立てたことから、年度末残高が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1,547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今後においても、基金の効果的な運用を進めていくとともに、財政調整基金同様に、減債基金に頼らない財政運営を行っていく必要がある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29E0987-C33D-4770-A8C1-6CE1CFB54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C1E762-E508-4B48-9755-23C69A53A1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643C2A9-CB8F-49B8-96EC-D4DB7531D6D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5F264D9-6E96-4DA5-A3B8-5789AC9C32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9005E48-6049-42D3-8939-75AB8B8D357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12E6EED-337A-43C5-A830-2C20655F121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002EF5F-A432-4EA9-B775-BBE92AC664B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0BA34BB-D633-4F0D-AECD-D4994AF0CF8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73B028F-A142-41E6-86E3-6EFF83B696D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DAD74C8-5DF1-48ED-862D-F1575BCB1FA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466D936-FAE1-40FC-8F03-922ADF6A5A1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7DC057B-DE3C-422E-B105-A7684209C21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61F7F8C-C476-4BCF-91D3-B80989BB5AA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8F9C6C4-D4E7-4466-A11C-DEB50B8FA55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65D525E-6106-481E-BF02-DB88EB16F6B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59A82FD-8AC3-4240-8C04-00BE72E72CC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86BBA1E-D5C9-4A8E-9993-AB44434F3BA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94B3118-DB23-4EFB-8F20-1FD10336B4B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88F0BC2-F096-4F10-98A0-8D2C8E38FCC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3395626-A912-4332-B2B1-6785BBFAD9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01086AC-6C47-4258-8EB6-8130D3649CF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1CCAA9A-1213-4E90-B89D-D67E2AB8055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A6B1527-0209-4EA3-A8EE-34B43FB3D33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DB3B0EC-1EE9-40C2-A94E-B21B56CE601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427FD0B-610F-4AF5-B139-A6BA0E63D2C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2529314-C1BA-472E-83BE-4EFA619838B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15B29EC-D62E-4553-977F-2D4922C6E9A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902E779-467B-4F95-BD2F-62C1E977B91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E4C6607-D5BB-4D98-91F6-4E988542BA6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785986C-FCB7-4FB8-8DCA-2CFE5825AFC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1E4C65A-AAC5-41C2-9DF7-7A278ED06BE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BA1BC47-0ABA-4EA6-AB27-8E96C162E00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736B1C9-88E0-4A62-ACE2-BD335B1115A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9D6038A-8198-443C-B44C-5AE3380B7F4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162166F-54E9-4B44-B707-E906829E75F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6240B58-2FAE-4F66-B5F2-C9DA42210C4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C2E2C92-AA50-4663-AE10-54D8E263F19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EA65EEA-2600-4754-8037-6B9DE905563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0A51F41-F012-43E7-AA7F-3055B664AE8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703219A-6DED-4413-AE5D-E168C20D67C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5193F18-7969-4EC9-A43A-20F4C8A7191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807DFF2-F990-4DA6-9421-E82AE042921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13732C6-84B0-450D-9B06-A4A6C4E9ED8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743C9DA-102C-4C9B-B3F9-C77990AA788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7D53D2A-92B2-40E9-A841-76344847F4F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1B0E5B4-5AA8-4F44-855F-14D72E2A9E3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43BA797-5DE8-4008-98C4-F964F014A2C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本市では公共施設等総合管理計画において、平成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年間で公共施設等の延べ床面積を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％削減するという目標を掲げており、今後、老朽化した施設の計画的な修繕・更新や集約化・複合化、除却を進めていく。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ほぼ同じ水準にあるが、前年以前と比較して上昇傾向にあることから、今後においても、公共施設等総合管理計画に基づき策定する個別施設計画で各施設等の分析を進め、老朽化状況の把握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E25EDCB-9A77-4DB9-B671-DB1D8A421B2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789FEFF-07DD-4660-B51B-07D01304863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BA20F7D-5E6C-4C30-AB18-64F1227BFF6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F7B29EF-F7E0-4E7D-9D58-6468821F61A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19EB6B9-104B-42B0-9EC5-05E19DE53E4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F46F7B3-AA32-445D-BB26-53D2280AFF6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FA8862C-20B9-4948-A1CC-6BCC8062E49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2AE1EA0-0651-4583-8A84-8BADFF24F95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189E00A-2712-4666-A170-9398ED608AD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68C3DBA-E391-49D7-8A2F-75A416EE470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D6D0AB9-0321-4332-BC4D-7ED7832B3AF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1736FCE-76C4-43AC-AC1C-4F4FEF5222D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53A33FA-414D-4372-BE32-C03F120DB81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31E9E1B-D568-47EF-9AE5-BD985A7B2AE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205075E2-44A9-4E6D-8225-EC01640158D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D1201A9-1694-43BD-8892-0B05F3CC4D0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1B8E1435-9B80-4804-B47F-8B37676212DA}"/>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B3F81C11-A1B6-4218-9E3B-3AE28F160344}"/>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65CF1588-2073-4F5A-939B-57F378D42889}"/>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880E3C9E-4C4C-4E6A-B87C-9A546E869609}"/>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784C901B-8567-426C-A086-190E71885991}"/>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302A805F-1D75-443B-B9ED-AFB1ECBE2657}"/>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CD7AFAF4-FD8F-458A-AC9C-572D7B0DAA7C}"/>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7C17AFA8-769A-4A24-8913-27013BF4E5A7}"/>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C926AAC3-17E1-4C55-9766-7E00BCDF1728}"/>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CF5A9F86-6C4C-46AF-AC2D-95FF673C0EA5}"/>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7A702753-25D0-4FF0-9B48-850473EE1182}"/>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D19CF96-2E7E-45EF-ACAA-27B95DA9E11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0DCCB5A-9C74-4036-BC4A-C777197B408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D92D46F-639A-44CB-ABC1-C837C131444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E489945-BD8B-4CC6-A15E-A1D9333966B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4896E18-C1F5-401B-B775-9B428F17A73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15240</xdr:rowOff>
    </xdr:from>
    <xdr:to>
      <xdr:col>23</xdr:col>
      <xdr:colOff>136525</xdr:colOff>
      <xdr:row>32</xdr:row>
      <xdr:rowOff>116840</xdr:rowOff>
    </xdr:to>
    <xdr:sp macro="" textlink="">
      <xdr:nvSpPr>
        <xdr:cNvPr id="81" name="楕円 80">
          <a:extLst>
            <a:ext uri="{FF2B5EF4-FFF2-40B4-BE49-F238E27FC236}">
              <a16:creationId xmlns:a16="http://schemas.microsoft.com/office/drawing/2014/main" id="{07679CF4-21F4-46CF-BDE1-8D3A319517E6}"/>
            </a:ext>
          </a:extLst>
        </xdr:cNvPr>
        <xdr:cNvSpPr/>
      </xdr:nvSpPr>
      <xdr:spPr>
        <a:xfrm>
          <a:off x="47117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165117</xdr:rowOff>
    </xdr:from>
    <xdr:ext cx="405111" cy="259045"/>
    <xdr:sp macro="" textlink="">
      <xdr:nvSpPr>
        <xdr:cNvPr id="82" name="有形固定資産減価償却率該当値テキスト">
          <a:extLst>
            <a:ext uri="{FF2B5EF4-FFF2-40B4-BE49-F238E27FC236}">
              <a16:creationId xmlns:a16="http://schemas.microsoft.com/office/drawing/2014/main" id="{427F85A3-8F57-42CA-92B7-06C97581C247}"/>
            </a:ext>
          </a:extLst>
        </xdr:cNvPr>
        <xdr:cNvSpPr txBox="1"/>
      </xdr:nvSpPr>
      <xdr:spPr>
        <a:xfrm>
          <a:off x="4813300" y="6251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161502</xdr:rowOff>
    </xdr:from>
    <xdr:to>
      <xdr:col>19</xdr:col>
      <xdr:colOff>187325</xdr:colOff>
      <xdr:row>32</xdr:row>
      <xdr:rowOff>91652</xdr:rowOff>
    </xdr:to>
    <xdr:sp macro="" textlink="">
      <xdr:nvSpPr>
        <xdr:cNvPr id="83" name="楕円 82">
          <a:extLst>
            <a:ext uri="{FF2B5EF4-FFF2-40B4-BE49-F238E27FC236}">
              <a16:creationId xmlns:a16="http://schemas.microsoft.com/office/drawing/2014/main" id="{9C346238-974C-4E26-9C00-131B8E93F120}"/>
            </a:ext>
          </a:extLst>
        </xdr:cNvPr>
        <xdr:cNvSpPr/>
      </xdr:nvSpPr>
      <xdr:spPr>
        <a:xfrm>
          <a:off x="4000500" y="62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40852</xdr:rowOff>
    </xdr:from>
    <xdr:to>
      <xdr:col>23</xdr:col>
      <xdr:colOff>85725</xdr:colOff>
      <xdr:row>32</xdr:row>
      <xdr:rowOff>66040</xdr:rowOff>
    </xdr:to>
    <xdr:cxnSp macro="">
      <xdr:nvCxnSpPr>
        <xdr:cNvPr id="84" name="直線コネクタ 83">
          <a:extLst>
            <a:ext uri="{FF2B5EF4-FFF2-40B4-BE49-F238E27FC236}">
              <a16:creationId xmlns:a16="http://schemas.microsoft.com/office/drawing/2014/main" id="{0266BD85-A0FA-44A0-B849-57562233B685}"/>
            </a:ext>
          </a:extLst>
        </xdr:cNvPr>
        <xdr:cNvCxnSpPr/>
      </xdr:nvCxnSpPr>
      <xdr:spPr>
        <a:xfrm>
          <a:off x="4051300" y="6298777"/>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85" name="楕円 84">
          <a:extLst>
            <a:ext uri="{FF2B5EF4-FFF2-40B4-BE49-F238E27FC236}">
              <a16:creationId xmlns:a16="http://schemas.microsoft.com/office/drawing/2014/main" id="{303D9784-9DDB-4E26-A489-EAEF1028E534}"/>
            </a:ext>
          </a:extLst>
        </xdr:cNvPr>
        <xdr:cNvSpPr/>
      </xdr:nvSpPr>
      <xdr:spPr>
        <a:xfrm>
          <a:off x="323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32</xdr:row>
      <xdr:rowOff>40852</xdr:rowOff>
    </xdr:to>
    <xdr:cxnSp macro="">
      <xdr:nvCxnSpPr>
        <xdr:cNvPr id="86" name="直線コネクタ 85">
          <a:extLst>
            <a:ext uri="{FF2B5EF4-FFF2-40B4-BE49-F238E27FC236}">
              <a16:creationId xmlns:a16="http://schemas.microsoft.com/office/drawing/2014/main" id="{CFF7D46A-CB8A-4254-9560-E1BC3B9C0860}"/>
            </a:ext>
          </a:extLst>
        </xdr:cNvPr>
        <xdr:cNvCxnSpPr/>
      </xdr:nvCxnSpPr>
      <xdr:spPr>
        <a:xfrm>
          <a:off x="3289300" y="624840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57150</xdr:rowOff>
    </xdr:from>
    <xdr:to>
      <xdr:col>11</xdr:col>
      <xdr:colOff>187325</xdr:colOff>
      <xdr:row>31</xdr:row>
      <xdr:rowOff>158750</xdr:rowOff>
    </xdr:to>
    <xdr:sp macro="" textlink="">
      <xdr:nvSpPr>
        <xdr:cNvPr id="87" name="楕円 86">
          <a:extLst>
            <a:ext uri="{FF2B5EF4-FFF2-40B4-BE49-F238E27FC236}">
              <a16:creationId xmlns:a16="http://schemas.microsoft.com/office/drawing/2014/main" id="{93D20876-30F4-4EEE-8CD9-D675626F4C08}"/>
            </a:ext>
          </a:extLst>
        </xdr:cNvPr>
        <xdr:cNvSpPr/>
      </xdr:nvSpPr>
      <xdr:spPr>
        <a:xfrm>
          <a:off x="24765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107950</xdr:rowOff>
    </xdr:from>
    <xdr:to>
      <xdr:col>15</xdr:col>
      <xdr:colOff>136525</xdr:colOff>
      <xdr:row>31</xdr:row>
      <xdr:rowOff>161925</xdr:rowOff>
    </xdr:to>
    <xdr:cxnSp macro="">
      <xdr:nvCxnSpPr>
        <xdr:cNvPr id="88" name="直線コネクタ 87">
          <a:extLst>
            <a:ext uri="{FF2B5EF4-FFF2-40B4-BE49-F238E27FC236}">
              <a16:creationId xmlns:a16="http://schemas.microsoft.com/office/drawing/2014/main" id="{53A612FA-5395-47AE-A94D-D6842E9C4F66}"/>
            </a:ext>
          </a:extLst>
        </xdr:cNvPr>
        <xdr:cNvCxnSpPr/>
      </xdr:nvCxnSpPr>
      <xdr:spPr>
        <a:xfrm>
          <a:off x="2527300" y="619442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167428</xdr:rowOff>
    </xdr:from>
    <xdr:to>
      <xdr:col>7</xdr:col>
      <xdr:colOff>187325</xdr:colOff>
      <xdr:row>31</xdr:row>
      <xdr:rowOff>97578</xdr:rowOff>
    </xdr:to>
    <xdr:sp macro="" textlink="">
      <xdr:nvSpPr>
        <xdr:cNvPr id="89" name="楕円 88">
          <a:extLst>
            <a:ext uri="{FF2B5EF4-FFF2-40B4-BE49-F238E27FC236}">
              <a16:creationId xmlns:a16="http://schemas.microsoft.com/office/drawing/2014/main" id="{835D0BAB-B484-4A8D-BC78-E17F7009F762}"/>
            </a:ext>
          </a:extLst>
        </xdr:cNvPr>
        <xdr:cNvSpPr/>
      </xdr:nvSpPr>
      <xdr:spPr>
        <a:xfrm>
          <a:off x="1714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46778</xdr:rowOff>
    </xdr:from>
    <xdr:to>
      <xdr:col>11</xdr:col>
      <xdr:colOff>136525</xdr:colOff>
      <xdr:row>31</xdr:row>
      <xdr:rowOff>107950</xdr:rowOff>
    </xdr:to>
    <xdr:cxnSp macro="">
      <xdr:nvCxnSpPr>
        <xdr:cNvPr id="90" name="直線コネクタ 89">
          <a:extLst>
            <a:ext uri="{FF2B5EF4-FFF2-40B4-BE49-F238E27FC236}">
              <a16:creationId xmlns:a16="http://schemas.microsoft.com/office/drawing/2014/main" id="{FC5F9A62-83B9-4ECD-85C4-565932D5971E}"/>
            </a:ext>
          </a:extLst>
        </xdr:cNvPr>
        <xdr:cNvCxnSpPr/>
      </xdr:nvCxnSpPr>
      <xdr:spPr>
        <a:xfrm>
          <a:off x="1765300" y="613325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9F7C29A6-2C73-401C-9826-852D37007647}"/>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9BEE8146-49C1-4D15-904D-4E3E0A6823E5}"/>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4D42BDF7-842C-4CC2-8075-A327248425D7}"/>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1A54DCE0-E0B7-4AE3-8565-011EEA41C0FE}"/>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82779</xdr:rowOff>
    </xdr:from>
    <xdr:ext cx="405111" cy="259045"/>
    <xdr:sp macro="" textlink="">
      <xdr:nvSpPr>
        <xdr:cNvPr id="95" name="n_1mainValue有形固定資産減価償却率">
          <a:extLst>
            <a:ext uri="{FF2B5EF4-FFF2-40B4-BE49-F238E27FC236}">
              <a16:creationId xmlns:a16="http://schemas.microsoft.com/office/drawing/2014/main" id="{43901D29-96F0-4F45-9CF6-4F9129D3676C}"/>
            </a:ext>
          </a:extLst>
        </xdr:cNvPr>
        <xdr:cNvSpPr txBox="1"/>
      </xdr:nvSpPr>
      <xdr:spPr>
        <a:xfrm>
          <a:off x="3836044" y="63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6" name="n_2mainValue有形固定資産減価償却率">
          <a:extLst>
            <a:ext uri="{FF2B5EF4-FFF2-40B4-BE49-F238E27FC236}">
              <a16:creationId xmlns:a16="http://schemas.microsoft.com/office/drawing/2014/main" id="{461206E4-7735-4D53-AAD1-694F73739583}"/>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149877</xdr:rowOff>
    </xdr:from>
    <xdr:ext cx="405111" cy="259045"/>
    <xdr:sp macro="" textlink="">
      <xdr:nvSpPr>
        <xdr:cNvPr id="97" name="n_3mainValue有形固定資産減価償却率">
          <a:extLst>
            <a:ext uri="{FF2B5EF4-FFF2-40B4-BE49-F238E27FC236}">
              <a16:creationId xmlns:a16="http://schemas.microsoft.com/office/drawing/2014/main" id="{D2B28542-A10A-41C6-B4F3-AB629D748467}"/>
            </a:ext>
          </a:extLst>
        </xdr:cNvPr>
        <xdr:cNvSpPr txBox="1"/>
      </xdr:nvSpPr>
      <xdr:spPr>
        <a:xfrm>
          <a:off x="2324744"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114105</xdr:rowOff>
    </xdr:from>
    <xdr:ext cx="405111" cy="259045"/>
    <xdr:sp macro="" textlink="">
      <xdr:nvSpPr>
        <xdr:cNvPr id="98" name="n_4mainValue有形固定資産減価償却率">
          <a:extLst>
            <a:ext uri="{FF2B5EF4-FFF2-40B4-BE49-F238E27FC236}">
              <a16:creationId xmlns:a16="http://schemas.microsoft.com/office/drawing/2014/main" id="{5E53954E-1E0C-4048-A87E-55A76800C340}"/>
            </a:ext>
          </a:extLst>
        </xdr:cNvPr>
        <xdr:cNvSpPr txBox="1"/>
      </xdr:nvSpPr>
      <xdr:spPr>
        <a:xfrm>
          <a:off x="1562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56C8B3F-A421-4A87-AB90-9527099F739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4C40859-6087-486E-B86E-96D6ABEA7AE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4B02F5D-4120-4569-BBA8-03A26C1DE3B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74C81DE-8580-4904-88F6-B968309AA80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5C1444F-92C9-4CAC-AB2F-D37CB953C2D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A837280-9C94-42EC-93D1-7F81C324995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D823503-C468-4203-B27F-2A63C00E2D1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859CCA9-3A18-468B-9F9F-B383435B669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F1D3846-DC09-40A6-9B7E-D000B3DDFEE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33B5FC2-9036-4E60-8FA4-0196970429B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58FFD47-A0E1-4A27-AB39-B13EDB43F7F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00DCDD0-A18B-451B-9456-1DCC67BA0AE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73EEAE7-17E6-4EF1-B494-5DD8467AB75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市債残高の減少等による将来負担額の減に伴い、比率は類似団体平均及び、全国平均を下回り、県平均とほぼ同水準の状態にある。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ADCC146-C773-46F1-BF7B-EC84E98FE31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458FC99-8F21-4244-977B-3610459E93B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9D5D7E2-407B-451E-9DF5-F547298F3C9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8128A32-A6BB-478C-9443-D25B069E8BC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6C1EC36D-3689-4B3D-876E-725C8C51F1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61AE3F2D-4418-4872-B5BD-A7347B4853E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89C46E8-CA1C-42A0-92B8-D0418B237DA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8E073BA-8436-420F-A9C5-8AE1C1757F1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AD8D2872-BAE3-4F2D-A14D-D0E3D47D0FC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60F111D5-6333-410E-9DE0-ABF94CFC1D4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3E98D868-F17E-426C-8420-1659FB25BA6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1F5A470-CA10-4A61-80FD-17461434DDD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DA12E57-EF32-484A-B4E4-932AD13543D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0AB8E84-6AB4-4159-BA81-C2A153B774B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95E76CC-A807-4A41-B594-1931A2EE5B8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8E578F82-8531-49FB-AE5E-94D634413A8B}"/>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F0BBF8A9-BA56-4E3A-B30C-91B08F852E41}"/>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869EA07D-4E0E-4173-B4A9-77441869501B}"/>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E03203CD-AC65-4412-AC83-A8EE0E09DB4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16BC4BAB-2266-4705-B239-D1034B82311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8ACD48A5-C84D-4B61-AD72-9835A1EBF206}"/>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E22F5C57-45E4-4DEB-9DFD-C10993D5CBFC}"/>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5C1A4F81-A0A0-4388-9437-9041E27B7D08}"/>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2786BB9E-AC3D-4F70-9738-AD8BDE1CE263}"/>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3C766897-C888-4A96-8917-9DFBED4FBB8B}"/>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31F85C70-9567-477A-9ED1-611DAE470101}"/>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F4E3FFC-3BA6-43F8-BF3C-D50520984D8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35764CC-2628-4558-A0C7-38669BC323F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6AE7C3C-FEAE-4107-AF42-93F44886558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DEFB81C-160F-46CA-B2B5-7497D82E735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7C1BA9E-3416-468F-8204-CA7926726A4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155773</xdr:rowOff>
    </xdr:from>
    <xdr:to>
      <xdr:col>76</xdr:col>
      <xdr:colOff>73025</xdr:colOff>
      <xdr:row>29</xdr:row>
      <xdr:rowOff>85923</xdr:rowOff>
    </xdr:to>
    <xdr:sp macro="" textlink="">
      <xdr:nvSpPr>
        <xdr:cNvPr id="143" name="楕円 142">
          <a:extLst>
            <a:ext uri="{FF2B5EF4-FFF2-40B4-BE49-F238E27FC236}">
              <a16:creationId xmlns:a16="http://schemas.microsoft.com/office/drawing/2014/main" id="{4573BF58-1AC6-4A33-A863-25B8DBAA30F2}"/>
            </a:ext>
          </a:extLst>
        </xdr:cNvPr>
        <xdr:cNvSpPr/>
      </xdr:nvSpPr>
      <xdr:spPr>
        <a:xfrm>
          <a:off x="14744700" y="572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7200</xdr:rowOff>
    </xdr:from>
    <xdr:ext cx="469744" cy="259045"/>
    <xdr:sp macro="" textlink="">
      <xdr:nvSpPr>
        <xdr:cNvPr id="144" name="債務償還比率該当値テキスト">
          <a:extLst>
            <a:ext uri="{FF2B5EF4-FFF2-40B4-BE49-F238E27FC236}">
              <a16:creationId xmlns:a16="http://schemas.microsoft.com/office/drawing/2014/main" id="{C2F25F27-39C6-4C5B-ACEA-1ED6B20594E4}"/>
            </a:ext>
          </a:extLst>
        </xdr:cNvPr>
        <xdr:cNvSpPr txBox="1"/>
      </xdr:nvSpPr>
      <xdr:spPr>
        <a:xfrm>
          <a:off x="14846300" y="557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81717</xdr:rowOff>
    </xdr:from>
    <xdr:to>
      <xdr:col>72</xdr:col>
      <xdr:colOff>123825</xdr:colOff>
      <xdr:row>30</xdr:row>
      <xdr:rowOff>11867</xdr:rowOff>
    </xdr:to>
    <xdr:sp macro="" textlink="">
      <xdr:nvSpPr>
        <xdr:cNvPr id="145" name="楕円 144">
          <a:extLst>
            <a:ext uri="{FF2B5EF4-FFF2-40B4-BE49-F238E27FC236}">
              <a16:creationId xmlns:a16="http://schemas.microsoft.com/office/drawing/2014/main" id="{F3845CF8-2493-460D-82C9-400243BCB262}"/>
            </a:ext>
          </a:extLst>
        </xdr:cNvPr>
        <xdr:cNvSpPr/>
      </xdr:nvSpPr>
      <xdr:spPr>
        <a:xfrm>
          <a:off x="14033500" y="582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35123</xdr:rowOff>
    </xdr:from>
    <xdr:to>
      <xdr:col>76</xdr:col>
      <xdr:colOff>22225</xdr:colOff>
      <xdr:row>29</xdr:row>
      <xdr:rowOff>132517</xdr:rowOff>
    </xdr:to>
    <xdr:cxnSp macro="">
      <xdr:nvCxnSpPr>
        <xdr:cNvPr id="146" name="直線コネクタ 145">
          <a:extLst>
            <a:ext uri="{FF2B5EF4-FFF2-40B4-BE49-F238E27FC236}">
              <a16:creationId xmlns:a16="http://schemas.microsoft.com/office/drawing/2014/main" id="{F74CDFF4-A053-4558-98DE-6D8FD42F6D91}"/>
            </a:ext>
          </a:extLst>
        </xdr:cNvPr>
        <xdr:cNvCxnSpPr/>
      </xdr:nvCxnSpPr>
      <xdr:spPr>
        <a:xfrm flipV="1">
          <a:off x="14084300" y="5778698"/>
          <a:ext cx="711200" cy="9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162680</xdr:rowOff>
    </xdr:from>
    <xdr:to>
      <xdr:col>68</xdr:col>
      <xdr:colOff>123825</xdr:colOff>
      <xdr:row>30</xdr:row>
      <xdr:rowOff>92830</xdr:rowOff>
    </xdr:to>
    <xdr:sp macro="" textlink="">
      <xdr:nvSpPr>
        <xdr:cNvPr id="147" name="楕円 146">
          <a:extLst>
            <a:ext uri="{FF2B5EF4-FFF2-40B4-BE49-F238E27FC236}">
              <a16:creationId xmlns:a16="http://schemas.microsoft.com/office/drawing/2014/main" id="{C5662361-97DE-447B-A19F-2736BAB4D3A1}"/>
            </a:ext>
          </a:extLst>
        </xdr:cNvPr>
        <xdr:cNvSpPr/>
      </xdr:nvSpPr>
      <xdr:spPr>
        <a:xfrm>
          <a:off x="13271500" y="590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132517</xdr:rowOff>
    </xdr:from>
    <xdr:to>
      <xdr:col>72</xdr:col>
      <xdr:colOff>73025</xdr:colOff>
      <xdr:row>30</xdr:row>
      <xdr:rowOff>42030</xdr:rowOff>
    </xdr:to>
    <xdr:cxnSp macro="">
      <xdr:nvCxnSpPr>
        <xdr:cNvPr id="148" name="直線コネクタ 147">
          <a:extLst>
            <a:ext uri="{FF2B5EF4-FFF2-40B4-BE49-F238E27FC236}">
              <a16:creationId xmlns:a16="http://schemas.microsoft.com/office/drawing/2014/main" id="{878891BD-C342-4502-B707-8450A5C6BEF4}"/>
            </a:ext>
          </a:extLst>
        </xdr:cNvPr>
        <xdr:cNvCxnSpPr/>
      </xdr:nvCxnSpPr>
      <xdr:spPr>
        <a:xfrm flipV="1">
          <a:off x="13322300" y="5876092"/>
          <a:ext cx="762000" cy="8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170836</xdr:rowOff>
    </xdr:from>
    <xdr:to>
      <xdr:col>64</xdr:col>
      <xdr:colOff>123825</xdr:colOff>
      <xdr:row>30</xdr:row>
      <xdr:rowOff>100986</xdr:rowOff>
    </xdr:to>
    <xdr:sp macro="" textlink="">
      <xdr:nvSpPr>
        <xdr:cNvPr id="149" name="楕円 148">
          <a:extLst>
            <a:ext uri="{FF2B5EF4-FFF2-40B4-BE49-F238E27FC236}">
              <a16:creationId xmlns:a16="http://schemas.microsoft.com/office/drawing/2014/main" id="{9BBD015A-E537-4A33-9B3B-38032AAA5F21}"/>
            </a:ext>
          </a:extLst>
        </xdr:cNvPr>
        <xdr:cNvSpPr/>
      </xdr:nvSpPr>
      <xdr:spPr>
        <a:xfrm>
          <a:off x="12509500" y="591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42030</xdr:rowOff>
    </xdr:from>
    <xdr:to>
      <xdr:col>68</xdr:col>
      <xdr:colOff>73025</xdr:colOff>
      <xdr:row>30</xdr:row>
      <xdr:rowOff>50186</xdr:rowOff>
    </xdr:to>
    <xdr:cxnSp macro="">
      <xdr:nvCxnSpPr>
        <xdr:cNvPr id="150" name="直線コネクタ 149">
          <a:extLst>
            <a:ext uri="{FF2B5EF4-FFF2-40B4-BE49-F238E27FC236}">
              <a16:creationId xmlns:a16="http://schemas.microsoft.com/office/drawing/2014/main" id="{3E8D7B4C-DD19-4A96-9549-ED6B1AF991C7}"/>
            </a:ext>
          </a:extLst>
        </xdr:cNvPr>
        <xdr:cNvCxnSpPr/>
      </xdr:nvCxnSpPr>
      <xdr:spPr>
        <a:xfrm flipV="1">
          <a:off x="12560300" y="5957055"/>
          <a:ext cx="7620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96252</xdr:rowOff>
    </xdr:from>
    <xdr:to>
      <xdr:col>60</xdr:col>
      <xdr:colOff>123825</xdr:colOff>
      <xdr:row>32</xdr:row>
      <xdr:rowOff>26402</xdr:rowOff>
    </xdr:to>
    <xdr:sp macro="" textlink="">
      <xdr:nvSpPr>
        <xdr:cNvPr id="151" name="楕円 150">
          <a:extLst>
            <a:ext uri="{FF2B5EF4-FFF2-40B4-BE49-F238E27FC236}">
              <a16:creationId xmlns:a16="http://schemas.microsoft.com/office/drawing/2014/main" id="{FCA1EAE2-7D86-4CAE-B1C5-784A39ACB40F}"/>
            </a:ext>
          </a:extLst>
        </xdr:cNvPr>
        <xdr:cNvSpPr/>
      </xdr:nvSpPr>
      <xdr:spPr>
        <a:xfrm>
          <a:off x="11747500" y="618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50186</xdr:rowOff>
    </xdr:from>
    <xdr:to>
      <xdr:col>64</xdr:col>
      <xdr:colOff>73025</xdr:colOff>
      <xdr:row>31</xdr:row>
      <xdr:rowOff>147052</xdr:rowOff>
    </xdr:to>
    <xdr:cxnSp macro="">
      <xdr:nvCxnSpPr>
        <xdr:cNvPr id="152" name="直線コネクタ 151">
          <a:extLst>
            <a:ext uri="{FF2B5EF4-FFF2-40B4-BE49-F238E27FC236}">
              <a16:creationId xmlns:a16="http://schemas.microsoft.com/office/drawing/2014/main" id="{E0FF8FD0-6786-4870-A74D-DC87C77382C8}"/>
            </a:ext>
          </a:extLst>
        </xdr:cNvPr>
        <xdr:cNvCxnSpPr/>
      </xdr:nvCxnSpPr>
      <xdr:spPr>
        <a:xfrm flipV="1">
          <a:off x="11798300" y="5965211"/>
          <a:ext cx="762000" cy="26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36D3E1F9-2D9F-434F-89DF-BFAFAF927FAF}"/>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a:extLst>
            <a:ext uri="{FF2B5EF4-FFF2-40B4-BE49-F238E27FC236}">
              <a16:creationId xmlns:a16="http://schemas.microsoft.com/office/drawing/2014/main" id="{37678F71-C0CE-4051-A3E4-18DF3BB7F57F}"/>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90AFE3A2-9B7C-4FB7-8B73-3AB8EEA260BF}"/>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17535E03-BFC2-40EA-9CF3-F18AD1FA400C}"/>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28394</xdr:rowOff>
    </xdr:from>
    <xdr:ext cx="469744" cy="259045"/>
    <xdr:sp macro="" textlink="">
      <xdr:nvSpPr>
        <xdr:cNvPr id="157" name="n_1mainValue債務償還比率">
          <a:extLst>
            <a:ext uri="{FF2B5EF4-FFF2-40B4-BE49-F238E27FC236}">
              <a16:creationId xmlns:a16="http://schemas.microsoft.com/office/drawing/2014/main" id="{EEC8B7F8-6FCF-4E16-9B20-2F6570797764}"/>
            </a:ext>
          </a:extLst>
        </xdr:cNvPr>
        <xdr:cNvSpPr txBox="1"/>
      </xdr:nvSpPr>
      <xdr:spPr>
        <a:xfrm>
          <a:off x="13836727" y="560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109357</xdr:rowOff>
    </xdr:from>
    <xdr:ext cx="469744" cy="259045"/>
    <xdr:sp macro="" textlink="">
      <xdr:nvSpPr>
        <xdr:cNvPr id="158" name="n_2mainValue債務償還比率">
          <a:extLst>
            <a:ext uri="{FF2B5EF4-FFF2-40B4-BE49-F238E27FC236}">
              <a16:creationId xmlns:a16="http://schemas.microsoft.com/office/drawing/2014/main" id="{14C336E3-B0D0-410E-BDF5-9B5FC906C645}"/>
            </a:ext>
          </a:extLst>
        </xdr:cNvPr>
        <xdr:cNvSpPr txBox="1"/>
      </xdr:nvSpPr>
      <xdr:spPr>
        <a:xfrm>
          <a:off x="130874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92113</xdr:rowOff>
    </xdr:from>
    <xdr:ext cx="469744" cy="259045"/>
    <xdr:sp macro="" textlink="">
      <xdr:nvSpPr>
        <xdr:cNvPr id="159" name="n_3mainValue債務償還比率">
          <a:extLst>
            <a:ext uri="{FF2B5EF4-FFF2-40B4-BE49-F238E27FC236}">
              <a16:creationId xmlns:a16="http://schemas.microsoft.com/office/drawing/2014/main" id="{7EBEE9FB-14BD-4A05-8C29-AF77E87EE034}"/>
            </a:ext>
          </a:extLst>
        </xdr:cNvPr>
        <xdr:cNvSpPr txBox="1"/>
      </xdr:nvSpPr>
      <xdr:spPr>
        <a:xfrm>
          <a:off x="12325427" y="600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17529</xdr:rowOff>
    </xdr:from>
    <xdr:ext cx="469744" cy="259045"/>
    <xdr:sp macro="" textlink="">
      <xdr:nvSpPr>
        <xdr:cNvPr id="160" name="n_4mainValue債務償還比率">
          <a:extLst>
            <a:ext uri="{FF2B5EF4-FFF2-40B4-BE49-F238E27FC236}">
              <a16:creationId xmlns:a16="http://schemas.microsoft.com/office/drawing/2014/main" id="{DF8ACBF9-3D51-4FD2-BD65-0D728DCB6C55}"/>
            </a:ext>
          </a:extLst>
        </xdr:cNvPr>
        <xdr:cNvSpPr txBox="1"/>
      </xdr:nvSpPr>
      <xdr:spPr>
        <a:xfrm>
          <a:off x="11563427" y="627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59B0F95-0C62-4FDD-902C-CF221DE8135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571DDC6-7E7D-41FA-A257-2224562BF42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02158FC-5C19-4B9C-817F-0370AAE88CD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C24C86C-5235-4F05-9476-B594D7E3D92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DA0C4B4-DA99-4FDC-9802-BD619902300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87D28FE-96CA-4EA9-ACBD-290E18A8ED9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777C43-820B-4D29-BF04-28DA21E4F2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4F3F98-536E-497E-A500-80C297397E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E1F32E-998B-4A8D-B110-B1ECA17862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E326BC-7421-4591-B70C-50784EA5CC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1D09FBA-3A20-4205-8226-3C037AF79D8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AFAD32F-82C7-435D-BFAA-D20A913013D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741A7A-06DB-41FB-B740-83F2449EEB6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B17463-A979-4AAC-A375-F4068263B7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6E4880-F3EF-4575-8C2E-19D9C86705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B29AEFD-BF47-4F5E-92B1-D337B104D1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759D65-AFC0-4CA6-ABA8-8B64275CC6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1AEC5F-284D-4663-AAA7-07CF7EF18B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37BB33-C12A-42D6-B5AC-53EED87A1E8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9522E2-0A37-4D99-981F-8A4F8AB2CA3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F86B3A-941D-4BE5-8342-C59EB0CCBC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9612E70-5DED-4EFC-A97D-94F0D348993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CC9EEBC-2CEA-4745-A719-A420B23CF32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60310E-12C4-428F-9233-520288FF8F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164006-63C4-4326-8F5F-52CB2CD8CE4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04533D-CBD7-4628-A9F8-B11EFC8732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41F22E-EAD0-47F9-8FBF-E6C2E652F2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A007D1-980B-454C-A6CC-04D320C47FB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6F53A0-4B80-4C73-832C-19D3031BEDD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473932-5670-4F4E-B51A-3C9081EC65C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C1D711-20B2-4D4F-A6FE-16D8D06E93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A4DBE4-BB2F-4D99-9ACA-D137A49C214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6AE81A8-D29A-4D5F-B53D-DF6942065B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A8B67E9-A8E9-4B8B-9EDD-C83A43B25C4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5AB11AA-C12C-43A4-AC59-4D39D6A6BB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37642F-BE79-4C93-802F-B1ABADC91AA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9712F9-D6EB-4D0B-91FB-1E8EF1C0ED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E640A2-73CE-483F-9AA3-102480B41A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8194B2-0009-4B4E-A0BA-9FEF7004FCA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A0C2A4-201B-4304-98BE-AC54BDC860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A05566-FBC2-465A-84F2-CFFDB6C1E1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1575A6-6C64-4645-855F-4E0D39E70D5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E4EE0B-7941-4246-AD4B-831BECE0210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87F68A-8891-4F07-B636-488061C657B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987ADB-0B68-4A3D-85FC-C248E5CC41E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82FE97-D074-448A-9FA1-2E94F84F778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293BB1-819F-4255-9F4E-F5949634E7E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B2579B-44D8-4A3F-ACBF-3154367E74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F00EE79-E10C-44D9-B56D-81AD4F1A14D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10F56EF-9C48-4F97-A39E-62F7E93FEF26}"/>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8F507CE-6C5E-48B3-B649-18D53A30AE9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34DDD36-6773-4597-8018-BE847EA5D1F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6D40FEF-8FD9-45C1-855D-68A76BACC27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948DDF4-1222-4D8D-ACBB-501D89E842A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6770E39-48D8-4773-B9D1-1ED876131A6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B2FCBD5-AA4B-49D9-B2E6-064267A7A13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3F8156A-4068-4DB7-A197-C7C8CE383CD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D961A2D-C9E6-44CC-B7A2-DE770316916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8C55D96-B592-4C22-96DF-74F6EA1850C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35AE2C4-559E-437D-888F-FF834FB205D2}"/>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CD14E175-ED80-4E38-9BD7-C285DC5D10EF}"/>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A23D8E9A-AF72-4F97-AC3E-9C394CA61D76}"/>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1E7E63F6-421C-4F3F-9657-AD5636853F1F}"/>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CB6ED4B2-8352-48B7-A979-CB3204EF0CD0}"/>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B055FE64-E3BD-46D1-84FE-CE5F79A73503}"/>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F3A791D0-E9A0-42FB-AACA-A07501EBA70B}"/>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10D917A0-3729-4A73-B040-88D2D751AE1E}"/>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61143BC-736E-411B-B4DA-6A2B2BE41EE3}"/>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4C993F66-0418-4847-8A7C-0EBAAF0B5D0A}"/>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6FE88156-5846-442F-BA7E-1852E8C7351F}"/>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F451DD7-5660-4F80-8F46-87CCE04190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4A53005-D79E-4848-A4B4-EE9E85438B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AFBAAEB-BA0A-4128-9FA9-EF8C7A2C4F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350077-3068-418B-8EDE-C71F0525BC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6526E3-ADF7-429B-92B8-9CE068E91B9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1" name="楕円 70">
          <a:extLst>
            <a:ext uri="{FF2B5EF4-FFF2-40B4-BE49-F238E27FC236}">
              <a16:creationId xmlns:a16="http://schemas.microsoft.com/office/drawing/2014/main" id="{118267CE-6F35-4FE1-9E6E-CB6B063BB312}"/>
            </a:ext>
          </a:extLst>
        </xdr:cNvPr>
        <xdr:cNvSpPr/>
      </xdr:nvSpPr>
      <xdr:spPr>
        <a:xfrm>
          <a:off x="4584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152417</xdr:rowOff>
    </xdr:from>
    <xdr:ext cx="405111" cy="259045"/>
    <xdr:sp macro="" textlink="">
      <xdr:nvSpPr>
        <xdr:cNvPr id="72" name="【道路】&#10;有形固定資産減価償却率該当値テキスト">
          <a:extLst>
            <a:ext uri="{FF2B5EF4-FFF2-40B4-BE49-F238E27FC236}">
              <a16:creationId xmlns:a16="http://schemas.microsoft.com/office/drawing/2014/main" id="{9A164C80-F455-42F8-977A-81AF02B4A826}"/>
            </a:ext>
          </a:extLst>
        </xdr:cNvPr>
        <xdr:cNvSpPr txBox="1"/>
      </xdr:nvSpPr>
      <xdr:spPr>
        <a:xfrm>
          <a:off x="4673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137414</xdr:rowOff>
    </xdr:from>
    <xdr:to>
      <xdr:col>20</xdr:col>
      <xdr:colOff>38100</xdr:colOff>
      <xdr:row>38</xdr:row>
      <xdr:rowOff>67564</xdr:rowOff>
    </xdr:to>
    <xdr:sp macro="" textlink="">
      <xdr:nvSpPr>
        <xdr:cNvPr id="73" name="楕円 72">
          <a:extLst>
            <a:ext uri="{FF2B5EF4-FFF2-40B4-BE49-F238E27FC236}">
              <a16:creationId xmlns:a16="http://schemas.microsoft.com/office/drawing/2014/main" id="{B02BDFB8-92F1-404B-A9FD-CF8FFA1940C2}"/>
            </a:ext>
          </a:extLst>
        </xdr:cNvPr>
        <xdr:cNvSpPr/>
      </xdr:nvSpPr>
      <xdr:spPr>
        <a:xfrm>
          <a:off x="3746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xdr:rowOff>
    </xdr:from>
    <xdr:to>
      <xdr:col>24</xdr:col>
      <xdr:colOff>63500</xdr:colOff>
      <xdr:row>38</xdr:row>
      <xdr:rowOff>53340</xdr:rowOff>
    </xdr:to>
    <xdr:cxnSp macro="">
      <xdr:nvCxnSpPr>
        <xdr:cNvPr id="74" name="直線コネクタ 73">
          <a:extLst>
            <a:ext uri="{FF2B5EF4-FFF2-40B4-BE49-F238E27FC236}">
              <a16:creationId xmlns:a16="http://schemas.microsoft.com/office/drawing/2014/main" id="{A279384A-42DF-42AD-B9B2-9A9D8522F5DA}"/>
            </a:ext>
          </a:extLst>
        </xdr:cNvPr>
        <xdr:cNvCxnSpPr/>
      </xdr:nvCxnSpPr>
      <xdr:spPr>
        <a:xfrm>
          <a:off x="3797300" y="65318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5" name="楕円 74">
          <a:extLst>
            <a:ext uri="{FF2B5EF4-FFF2-40B4-BE49-F238E27FC236}">
              <a16:creationId xmlns:a16="http://schemas.microsoft.com/office/drawing/2014/main" id="{34924D24-5ACF-42AE-BB28-F61ABCCCE53F}"/>
            </a:ext>
          </a:extLst>
        </xdr:cNvPr>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16764</xdr:rowOff>
    </xdr:to>
    <xdr:cxnSp macro="">
      <xdr:nvCxnSpPr>
        <xdr:cNvPr id="76" name="直線コネクタ 75">
          <a:extLst>
            <a:ext uri="{FF2B5EF4-FFF2-40B4-BE49-F238E27FC236}">
              <a16:creationId xmlns:a16="http://schemas.microsoft.com/office/drawing/2014/main" id="{E6031804-6E91-4458-B859-37870F8C2CAF}"/>
            </a:ext>
          </a:extLst>
        </xdr:cNvPr>
        <xdr:cNvCxnSpPr/>
      </xdr:nvCxnSpPr>
      <xdr:spPr>
        <a:xfrm>
          <a:off x="2908300" y="648843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52832</xdr:rowOff>
    </xdr:from>
    <xdr:to>
      <xdr:col>10</xdr:col>
      <xdr:colOff>165100</xdr:colOff>
      <xdr:row>37</xdr:row>
      <xdr:rowOff>154432</xdr:rowOff>
    </xdr:to>
    <xdr:sp macro="" textlink="">
      <xdr:nvSpPr>
        <xdr:cNvPr id="77" name="楕円 76">
          <a:extLst>
            <a:ext uri="{FF2B5EF4-FFF2-40B4-BE49-F238E27FC236}">
              <a16:creationId xmlns:a16="http://schemas.microsoft.com/office/drawing/2014/main" id="{D010ABD4-F24A-4C4E-8506-03ED29A877C5}"/>
            </a:ext>
          </a:extLst>
        </xdr:cNvPr>
        <xdr:cNvSpPr/>
      </xdr:nvSpPr>
      <xdr:spPr>
        <a:xfrm>
          <a:off x="1968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103632</xdr:rowOff>
    </xdr:from>
    <xdr:to>
      <xdr:col>15</xdr:col>
      <xdr:colOff>50800</xdr:colOff>
      <xdr:row>37</xdr:row>
      <xdr:rowOff>144780</xdr:rowOff>
    </xdr:to>
    <xdr:cxnSp macro="">
      <xdr:nvCxnSpPr>
        <xdr:cNvPr id="78" name="直線コネクタ 77">
          <a:extLst>
            <a:ext uri="{FF2B5EF4-FFF2-40B4-BE49-F238E27FC236}">
              <a16:creationId xmlns:a16="http://schemas.microsoft.com/office/drawing/2014/main" id="{99D534C1-4307-4C34-BDDB-C20A8DD068B9}"/>
            </a:ext>
          </a:extLst>
        </xdr:cNvPr>
        <xdr:cNvCxnSpPr/>
      </xdr:nvCxnSpPr>
      <xdr:spPr>
        <a:xfrm>
          <a:off x="2019300" y="644728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xdr:rowOff>
    </xdr:from>
    <xdr:to>
      <xdr:col>6</xdr:col>
      <xdr:colOff>38100</xdr:colOff>
      <xdr:row>37</xdr:row>
      <xdr:rowOff>113284</xdr:rowOff>
    </xdr:to>
    <xdr:sp macro="" textlink="">
      <xdr:nvSpPr>
        <xdr:cNvPr id="79" name="楕円 78">
          <a:extLst>
            <a:ext uri="{FF2B5EF4-FFF2-40B4-BE49-F238E27FC236}">
              <a16:creationId xmlns:a16="http://schemas.microsoft.com/office/drawing/2014/main" id="{0A128626-81BE-41EC-8163-1E016B86CA82}"/>
            </a:ext>
          </a:extLst>
        </xdr:cNvPr>
        <xdr:cNvSpPr/>
      </xdr:nvSpPr>
      <xdr:spPr>
        <a:xfrm>
          <a:off x="1079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62484</xdr:rowOff>
    </xdr:from>
    <xdr:to>
      <xdr:col>10</xdr:col>
      <xdr:colOff>114300</xdr:colOff>
      <xdr:row>37</xdr:row>
      <xdr:rowOff>103632</xdr:rowOff>
    </xdr:to>
    <xdr:cxnSp macro="">
      <xdr:nvCxnSpPr>
        <xdr:cNvPr id="80" name="直線コネクタ 79">
          <a:extLst>
            <a:ext uri="{FF2B5EF4-FFF2-40B4-BE49-F238E27FC236}">
              <a16:creationId xmlns:a16="http://schemas.microsoft.com/office/drawing/2014/main" id="{100AB85B-F6F2-4549-9FEA-4B361BC405DA}"/>
            </a:ext>
          </a:extLst>
        </xdr:cNvPr>
        <xdr:cNvCxnSpPr/>
      </xdr:nvCxnSpPr>
      <xdr:spPr>
        <a:xfrm>
          <a:off x="1130300" y="640613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1BBC4A77-3CBE-41F7-A991-6AAC0C091887}"/>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24965E77-D3C0-4AB7-8022-F5F355950442}"/>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14839E70-8775-4260-9301-439EC8A5334E}"/>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1D4F6FEB-158B-4C14-A481-D41B75CFB211}"/>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58691</xdr:rowOff>
    </xdr:from>
    <xdr:ext cx="405111" cy="259045"/>
    <xdr:sp macro="" textlink="">
      <xdr:nvSpPr>
        <xdr:cNvPr id="85" name="n_1mainValue【道路】&#10;有形固定資産減価償却率">
          <a:extLst>
            <a:ext uri="{FF2B5EF4-FFF2-40B4-BE49-F238E27FC236}">
              <a16:creationId xmlns:a16="http://schemas.microsoft.com/office/drawing/2014/main" id="{8CC379F5-33F3-4680-AD01-2DCDDA9143F4}"/>
            </a:ext>
          </a:extLst>
        </xdr:cNvPr>
        <xdr:cNvSpPr txBox="1"/>
      </xdr:nvSpPr>
      <xdr:spPr>
        <a:xfrm>
          <a:off x="3582044" y="657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15257</xdr:rowOff>
    </xdr:from>
    <xdr:ext cx="405111" cy="259045"/>
    <xdr:sp macro="" textlink="">
      <xdr:nvSpPr>
        <xdr:cNvPr id="86" name="n_2mainValue【道路】&#10;有形固定資産減価償却率">
          <a:extLst>
            <a:ext uri="{FF2B5EF4-FFF2-40B4-BE49-F238E27FC236}">
              <a16:creationId xmlns:a16="http://schemas.microsoft.com/office/drawing/2014/main" id="{619812F5-C1C4-4CF0-9B31-367AB13D2A69}"/>
            </a:ext>
          </a:extLst>
        </xdr:cNvPr>
        <xdr:cNvSpPr txBox="1"/>
      </xdr:nvSpPr>
      <xdr:spPr>
        <a:xfrm>
          <a:off x="2705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145559</xdr:rowOff>
    </xdr:from>
    <xdr:ext cx="405111" cy="259045"/>
    <xdr:sp macro="" textlink="">
      <xdr:nvSpPr>
        <xdr:cNvPr id="87" name="n_3mainValue【道路】&#10;有形固定資産減価償却率">
          <a:extLst>
            <a:ext uri="{FF2B5EF4-FFF2-40B4-BE49-F238E27FC236}">
              <a16:creationId xmlns:a16="http://schemas.microsoft.com/office/drawing/2014/main" id="{EB69FFF7-4135-4036-A751-FA023D42185C}"/>
            </a:ext>
          </a:extLst>
        </xdr:cNvPr>
        <xdr:cNvSpPr txBox="1"/>
      </xdr:nvSpPr>
      <xdr:spPr>
        <a:xfrm>
          <a:off x="18167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104411</xdr:rowOff>
    </xdr:from>
    <xdr:ext cx="405111" cy="259045"/>
    <xdr:sp macro="" textlink="">
      <xdr:nvSpPr>
        <xdr:cNvPr id="88" name="n_4mainValue【道路】&#10;有形固定資産減価償却率">
          <a:extLst>
            <a:ext uri="{FF2B5EF4-FFF2-40B4-BE49-F238E27FC236}">
              <a16:creationId xmlns:a16="http://schemas.microsoft.com/office/drawing/2014/main" id="{61CF1E46-DBC9-4F76-9BD4-D46F74F92C5F}"/>
            </a:ext>
          </a:extLst>
        </xdr:cNvPr>
        <xdr:cNvSpPr txBox="1"/>
      </xdr:nvSpPr>
      <xdr:spPr>
        <a:xfrm>
          <a:off x="9277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708547C-8D8E-41ED-825A-33E45ACA97E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A15C583-2060-4725-838A-22B850CF175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3A7E839-C534-4A92-A11E-08FACA8102C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3BFBFC1-CE2D-4297-B388-73D7BD7FE1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0C3EA14-B396-4BCD-B558-1CBECA89AB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D9CEE32-0213-46FB-9F16-2F5A3E28E22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7B0C9AA-C3EB-40B2-9062-7FBEC1E4C8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27DD3E3-53CE-4A0D-A888-D077EDB9641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57B2850-14A3-4189-B205-DB8B5E9BAA7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5CCE273-FCEA-4EB3-9C25-3E07FB7A7CE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C9C6600B-F975-4C31-9214-2F6BAE28630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9D57054-B862-4267-AD19-F3690CE9E7F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8A9CEA0-D0ED-49BE-AF01-0EF0F10C8CB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16C682AD-CF83-4473-A468-4886D8209DF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1B2B061-B828-4D52-B089-40509D67B58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3C02BDEF-CC2B-45BE-B07C-E645DA269EC6}"/>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3C70486-92B8-4271-95AD-ACC8EF2C878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C5128800-B24D-475D-B3D1-609E33D50F08}"/>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51C942D-CB4F-44C7-AD04-E346B48B84B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631A9C6-13D4-458B-8FB5-F23E4E955F4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88D3E85A-E4EC-4F74-BD92-B1A47D7F6B3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BA982EFF-255B-441C-AE7B-477796AEA36D}"/>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B0A052AA-E216-425C-8C39-B09B2BBE5F72}"/>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7B628E50-2FDF-40AE-9E79-426E4F1B4EB5}"/>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88518A9D-1F1E-471C-BA91-FFB2D06C03FA}"/>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2FB7E03D-ABD7-4178-A423-0151A5851C2E}"/>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78BD0820-781E-467B-9B2F-DA9469ED8709}"/>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2FB751B6-4965-4859-8E52-EDEAEEB54672}"/>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B110C722-F0FF-449D-A45A-3C81E602805C}"/>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5C0ECBA-F2AA-442B-84B2-241CA7504C62}"/>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6B30E33E-015A-4D2F-9764-46E4BB2CF5EC}"/>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54CD5FD1-E9FE-4343-8043-C5ADE45B8BA9}"/>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DFEC853-1A4C-41C9-A82A-80C9ED55381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B4096A37-29BA-4FA2-8D9C-02198A5FA80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0F72A33-2ACF-4105-8644-FE2B1A1CDF8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6CF63C7-43EB-461B-AE6C-1DD3936A354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014F3EE-F730-4DC7-80E7-0810209EF6B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136042</xdr:rowOff>
    </xdr:from>
    <xdr:to>
      <xdr:col>55</xdr:col>
      <xdr:colOff>50800</xdr:colOff>
      <xdr:row>39</xdr:row>
      <xdr:rowOff>66192</xdr:rowOff>
    </xdr:to>
    <xdr:sp macro="" textlink="">
      <xdr:nvSpPr>
        <xdr:cNvPr id="126" name="楕円 125">
          <a:extLst>
            <a:ext uri="{FF2B5EF4-FFF2-40B4-BE49-F238E27FC236}">
              <a16:creationId xmlns:a16="http://schemas.microsoft.com/office/drawing/2014/main" id="{DDC99224-39F9-4707-A8F7-26F0031E3E9B}"/>
            </a:ext>
          </a:extLst>
        </xdr:cNvPr>
        <xdr:cNvSpPr/>
      </xdr:nvSpPr>
      <xdr:spPr>
        <a:xfrm>
          <a:off x="10426700" y="665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114469</xdr:rowOff>
    </xdr:from>
    <xdr:ext cx="469744" cy="259045"/>
    <xdr:sp macro="" textlink="">
      <xdr:nvSpPr>
        <xdr:cNvPr id="127" name="【道路】&#10;一人当たり延長該当値テキスト">
          <a:extLst>
            <a:ext uri="{FF2B5EF4-FFF2-40B4-BE49-F238E27FC236}">
              <a16:creationId xmlns:a16="http://schemas.microsoft.com/office/drawing/2014/main" id="{49C37F8D-CD9A-4BF6-99AF-973E00FF351A}"/>
            </a:ext>
          </a:extLst>
        </xdr:cNvPr>
        <xdr:cNvSpPr txBox="1"/>
      </xdr:nvSpPr>
      <xdr:spPr>
        <a:xfrm>
          <a:off x="10515600" y="662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138419</xdr:rowOff>
    </xdr:from>
    <xdr:to>
      <xdr:col>50</xdr:col>
      <xdr:colOff>165100</xdr:colOff>
      <xdr:row>39</xdr:row>
      <xdr:rowOff>68569</xdr:rowOff>
    </xdr:to>
    <xdr:sp macro="" textlink="">
      <xdr:nvSpPr>
        <xdr:cNvPr id="128" name="楕円 127">
          <a:extLst>
            <a:ext uri="{FF2B5EF4-FFF2-40B4-BE49-F238E27FC236}">
              <a16:creationId xmlns:a16="http://schemas.microsoft.com/office/drawing/2014/main" id="{78480401-8228-430B-9031-5F67525DD6D7}"/>
            </a:ext>
          </a:extLst>
        </xdr:cNvPr>
        <xdr:cNvSpPr/>
      </xdr:nvSpPr>
      <xdr:spPr>
        <a:xfrm>
          <a:off x="9588500" y="665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15392</xdr:rowOff>
    </xdr:from>
    <xdr:to>
      <xdr:col>55</xdr:col>
      <xdr:colOff>0</xdr:colOff>
      <xdr:row>39</xdr:row>
      <xdr:rowOff>17769</xdr:rowOff>
    </xdr:to>
    <xdr:cxnSp macro="">
      <xdr:nvCxnSpPr>
        <xdr:cNvPr id="129" name="直線コネクタ 128">
          <a:extLst>
            <a:ext uri="{FF2B5EF4-FFF2-40B4-BE49-F238E27FC236}">
              <a16:creationId xmlns:a16="http://schemas.microsoft.com/office/drawing/2014/main" id="{F247F448-EF92-4AA6-95EE-BD0DD46CE5FB}"/>
            </a:ext>
          </a:extLst>
        </xdr:cNvPr>
        <xdr:cNvCxnSpPr/>
      </xdr:nvCxnSpPr>
      <xdr:spPr>
        <a:xfrm flipV="1">
          <a:off x="9639300" y="6701942"/>
          <a:ext cx="8382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142260</xdr:rowOff>
    </xdr:from>
    <xdr:to>
      <xdr:col>46</xdr:col>
      <xdr:colOff>38100</xdr:colOff>
      <xdr:row>39</xdr:row>
      <xdr:rowOff>72410</xdr:rowOff>
    </xdr:to>
    <xdr:sp macro="" textlink="">
      <xdr:nvSpPr>
        <xdr:cNvPr id="130" name="楕円 129">
          <a:extLst>
            <a:ext uri="{FF2B5EF4-FFF2-40B4-BE49-F238E27FC236}">
              <a16:creationId xmlns:a16="http://schemas.microsoft.com/office/drawing/2014/main" id="{A48D120F-D6AB-43BB-9764-CC0D4781D50B}"/>
            </a:ext>
          </a:extLst>
        </xdr:cNvPr>
        <xdr:cNvSpPr/>
      </xdr:nvSpPr>
      <xdr:spPr>
        <a:xfrm>
          <a:off x="8699500" y="66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17769</xdr:rowOff>
    </xdr:from>
    <xdr:to>
      <xdr:col>50</xdr:col>
      <xdr:colOff>114300</xdr:colOff>
      <xdr:row>39</xdr:row>
      <xdr:rowOff>21610</xdr:rowOff>
    </xdr:to>
    <xdr:cxnSp macro="">
      <xdr:nvCxnSpPr>
        <xdr:cNvPr id="131" name="直線コネクタ 130">
          <a:extLst>
            <a:ext uri="{FF2B5EF4-FFF2-40B4-BE49-F238E27FC236}">
              <a16:creationId xmlns:a16="http://schemas.microsoft.com/office/drawing/2014/main" id="{C7348036-6EB2-4752-A3BD-432A51EE888A}"/>
            </a:ext>
          </a:extLst>
        </xdr:cNvPr>
        <xdr:cNvCxnSpPr/>
      </xdr:nvCxnSpPr>
      <xdr:spPr>
        <a:xfrm flipV="1">
          <a:off x="8750300" y="6704319"/>
          <a:ext cx="88900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142077</xdr:rowOff>
    </xdr:from>
    <xdr:to>
      <xdr:col>41</xdr:col>
      <xdr:colOff>101600</xdr:colOff>
      <xdr:row>39</xdr:row>
      <xdr:rowOff>72227</xdr:rowOff>
    </xdr:to>
    <xdr:sp macro="" textlink="">
      <xdr:nvSpPr>
        <xdr:cNvPr id="132" name="楕円 131">
          <a:extLst>
            <a:ext uri="{FF2B5EF4-FFF2-40B4-BE49-F238E27FC236}">
              <a16:creationId xmlns:a16="http://schemas.microsoft.com/office/drawing/2014/main" id="{45205F05-EFBD-43EA-8700-453E51F26885}"/>
            </a:ext>
          </a:extLst>
        </xdr:cNvPr>
        <xdr:cNvSpPr/>
      </xdr:nvSpPr>
      <xdr:spPr>
        <a:xfrm>
          <a:off x="7810500" y="66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21427</xdr:rowOff>
    </xdr:from>
    <xdr:to>
      <xdr:col>45</xdr:col>
      <xdr:colOff>177800</xdr:colOff>
      <xdr:row>39</xdr:row>
      <xdr:rowOff>21610</xdr:rowOff>
    </xdr:to>
    <xdr:cxnSp macro="">
      <xdr:nvCxnSpPr>
        <xdr:cNvPr id="133" name="直線コネクタ 132">
          <a:extLst>
            <a:ext uri="{FF2B5EF4-FFF2-40B4-BE49-F238E27FC236}">
              <a16:creationId xmlns:a16="http://schemas.microsoft.com/office/drawing/2014/main" id="{04AB0495-B4C5-40CC-AC3D-EFF4111B6532}"/>
            </a:ext>
          </a:extLst>
        </xdr:cNvPr>
        <xdr:cNvCxnSpPr/>
      </xdr:nvCxnSpPr>
      <xdr:spPr>
        <a:xfrm>
          <a:off x="7861300" y="670797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65908</xdr:rowOff>
    </xdr:from>
    <xdr:to>
      <xdr:col>36</xdr:col>
      <xdr:colOff>165100</xdr:colOff>
      <xdr:row>38</xdr:row>
      <xdr:rowOff>167508</xdr:rowOff>
    </xdr:to>
    <xdr:sp macro="" textlink="">
      <xdr:nvSpPr>
        <xdr:cNvPr id="134" name="楕円 133">
          <a:extLst>
            <a:ext uri="{FF2B5EF4-FFF2-40B4-BE49-F238E27FC236}">
              <a16:creationId xmlns:a16="http://schemas.microsoft.com/office/drawing/2014/main" id="{80A6E7EF-066D-4FE2-9CD0-1304BB1BE7F6}"/>
            </a:ext>
          </a:extLst>
        </xdr:cNvPr>
        <xdr:cNvSpPr/>
      </xdr:nvSpPr>
      <xdr:spPr>
        <a:xfrm>
          <a:off x="6921500" y="658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116708</xdr:rowOff>
    </xdr:from>
    <xdr:to>
      <xdr:col>41</xdr:col>
      <xdr:colOff>50800</xdr:colOff>
      <xdr:row>39</xdr:row>
      <xdr:rowOff>21427</xdr:rowOff>
    </xdr:to>
    <xdr:cxnSp macro="">
      <xdr:nvCxnSpPr>
        <xdr:cNvPr id="135" name="直線コネクタ 134">
          <a:extLst>
            <a:ext uri="{FF2B5EF4-FFF2-40B4-BE49-F238E27FC236}">
              <a16:creationId xmlns:a16="http://schemas.microsoft.com/office/drawing/2014/main" id="{FA3ED1DD-6425-4D67-8ABA-CC5E8CCB2913}"/>
            </a:ext>
          </a:extLst>
        </xdr:cNvPr>
        <xdr:cNvCxnSpPr/>
      </xdr:nvCxnSpPr>
      <xdr:spPr>
        <a:xfrm>
          <a:off x="6972300" y="6631808"/>
          <a:ext cx="889000" cy="7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9C6E21E4-C9B8-4CB1-8D65-3B153344FFFB}"/>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C4D145A6-16B4-4302-B3E4-7E806DA7D127}"/>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15AD78CF-7270-41E5-ADC0-CC1D12435309}"/>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57EA9354-DE2F-42F0-AC21-1E509DF0353F}"/>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59696</xdr:rowOff>
    </xdr:from>
    <xdr:ext cx="469744" cy="259045"/>
    <xdr:sp macro="" textlink="">
      <xdr:nvSpPr>
        <xdr:cNvPr id="140" name="n_1mainValue【道路】&#10;一人当たり延長">
          <a:extLst>
            <a:ext uri="{FF2B5EF4-FFF2-40B4-BE49-F238E27FC236}">
              <a16:creationId xmlns:a16="http://schemas.microsoft.com/office/drawing/2014/main" id="{7C01D41B-06C2-4C2E-B1D9-DDA99AA12D23}"/>
            </a:ext>
          </a:extLst>
        </xdr:cNvPr>
        <xdr:cNvSpPr txBox="1"/>
      </xdr:nvSpPr>
      <xdr:spPr>
        <a:xfrm>
          <a:off x="9391727" y="674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63537</xdr:rowOff>
    </xdr:from>
    <xdr:ext cx="469744" cy="259045"/>
    <xdr:sp macro="" textlink="">
      <xdr:nvSpPr>
        <xdr:cNvPr id="141" name="n_2mainValue【道路】&#10;一人当たり延長">
          <a:extLst>
            <a:ext uri="{FF2B5EF4-FFF2-40B4-BE49-F238E27FC236}">
              <a16:creationId xmlns:a16="http://schemas.microsoft.com/office/drawing/2014/main" id="{AA18CD8C-1D59-4336-A2DB-70285C00FAEF}"/>
            </a:ext>
          </a:extLst>
        </xdr:cNvPr>
        <xdr:cNvSpPr txBox="1"/>
      </xdr:nvSpPr>
      <xdr:spPr>
        <a:xfrm>
          <a:off x="8515427" y="675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63354</xdr:rowOff>
    </xdr:from>
    <xdr:ext cx="469744" cy="259045"/>
    <xdr:sp macro="" textlink="">
      <xdr:nvSpPr>
        <xdr:cNvPr id="142" name="n_3mainValue【道路】&#10;一人当たり延長">
          <a:extLst>
            <a:ext uri="{FF2B5EF4-FFF2-40B4-BE49-F238E27FC236}">
              <a16:creationId xmlns:a16="http://schemas.microsoft.com/office/drawing/2014/main" id="{814E6D93-8FB3-41D4-80A6-FA1B225C9261}"/>
            </a:ext>
          </a:extLst>
        </xdr:cNvPr>
        <xdr:cNvSpPr txBox="1"/>
      </xdr:nvSpPr>
      <xdr:spPr>
        <a:xfrm>
          <a:off x="7626427" y="674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12585</xdr:rowOff>
    </xdr:from>
    <xdr:ext cx="469744" cy="259045"/>
    <xdr:sp macro="" textlink="">
      <xdr:nvSpPr>
        <xdr:cNvPr id="143" name="n_4mainValue【道路】&#10;一人当たり延長">
          <a:extLst>
            <a:ext uri="{FF2B5EF4-FFF2-40B4-BE49-F238E27FC236}">
              <a16:creationId xmlns:a16="http://schemas.microsoft.com/office/drawing/2014/main" id="{FB1112BD-0843-4580-ACE0-129C501C826C}"/>
            </a:ext>
          </a:extLst>
        </xdr:cNvPr>
        <xdr:cNvSpPr txBox="1"/>
      </xdr:nvSpPr>
      <xdr:spPr>
        <a:xfrm>
          <a:off x="6737427" y="635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F839F6A-C146-4702-9BAA-61B510AA514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AF862D4E-3406-44A3-B484-4A3D7553E5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83390EC-4A78-4AC2-8CCC-033CBB31B2E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96DDDB2-8522-422E-A5C4-033259C2853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0F37FEE-0E3F-4FA2-AD01-ABE325BCB2A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2C63EB5A-C9EB-4A89-B217-34BEEA3AA5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D79907E-D408-465A-9F47-C962BB48A68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366F7435-A19E-4242-B7CC-F9952978234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662A414-FE25-4C99-A4F1-F8B4C50EC0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565FAAD-6627-4B92-A372-E798148077F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CFE293B-147E-4BA0-BDF2-33D040AF623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5E278287-FBA9-4559-9D2F-1DEF701783E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D4DD448F-7E5B-4E34-8A7B-F8DAF6E9206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415720E4-2F7D-44CE-BAEC-0A0D745FBA3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A22C0700-1A68-41A7-B3DF-5F048FC088A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F85FF5DE-E695-4CDA-A273-E4036D96B9B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984EDA70-2BDC-4A91-B5D3-05189CE3C04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6E20D19B-AC32-465B-9ED7-7761797F066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D70E9DE5-B39B-418E-B71B-C45444B2AA5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652DEF89-6F8F-4307-BCEF-515FB61D5B1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2D639D19-D9A7-40ED-BA3A-6DEEBC600FD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096C974-4F23-475A-86DA-5639B8A2DAD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C7C70B29-C508-4186-8D95-E15F92027CF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BACC5682-7618-4B42-BCD0-B8674442C10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7823480E-4256-4528-8861-81794F0E1EF1}"/>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231893D-3365-4FED-B449-AE143018437C}"/>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AAF76325-2970-4DBC-9AC6-9F76D7AFB8EC}"/>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93534ED8-0BCD-42E7-891D-57203984A5DD}"/>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28EBF833-B26D-4200-B766-86FD5F9EDB04}"/>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2970D55B-96F9-46BC-80D8-48A674BC9F60}"/>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49080A3-0BA2-498A-A75C-D3B843534BE2}"/>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1A057475-FB26-4A33-98E8-D30939E4120D}"/>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88344CE4-012E-4D76-AB40-6F849AADD423}"/>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EBE35983-D818-409D-8641-00AE8796D129}"/>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DF87A2DE-3156-46BC-8950-D40F398EC3A5}"/>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0EC6D57-F368-429B-8021-A2A9AB787D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D0F2F64-67EF-4080-8232-34ED65BBCB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6C1D609-184C-4BD5-822F-EF85F15C2F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EC13E30-DC58-4428-A484-925847E837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BB08A81-A6F1-4793-A2CD-2FBC59F77DC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84" name="楕円 183">
          <a:extLst>
            <a:ext uri="{FF2B5EF4-FFF2-40B4-BE49-F238E27FC236}">
              <a16:creationId xmlns:a16="http://schemas.microsoft.com/office/drawing/2014/main" id="{41C5D3A5-F516-484A-B834-039192DA27C3}"/>
            </a:ext>
          </a:extLst>
        </xdr:cNvPr>
        <xdr:cNvSpPr/>
      </xdr:nvSpPr>
      <xdr:spPr>
        <a:xfrm>
          <a:off x="4584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131462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CA27F33-B47C-440D-BC7A-C217DF51DBC8}"/>
            </a:ext>
          </a:extLst>
        </xdr:cNvPr>
        <xdr:cNvSpPr txBox="1"/>
      </xdr:nvSpPr>
      <xdr:spPr>
        <a:xfrm>
          <a:off x="4673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118745</xdr:rowOff>
    </xdr:from>
    <xdr:to>
      <xdr:col>20</xdr:col>
      <xdr:colOff>38100</xdr:colOff>
      <xdr:row>61</xdr:row>
      <xdr:rowOff>48895</xdr:rowOff>
    </xdr:to>
    <xdr:sp macro="" textlink="">
      <xdr:nvSpPr>
        <xdr:cNvPr id="186" name="楕円 185">
          <a:extLst>
            <a:ext uri="{FF2B5EF4-FFF2-40B4-BE49-F238E27FC236}">
              <a16:creationId xmlns:a16="http://schemas.microsoft.com/office/drawing/2014/main" id="{8AA3FF62-5357-4418-BABB-2EFDC9F5B446}"/>
            </a:ext>
          </a:extLst>
        </xdr:cNvPr>
        <xdr:cNvSpPr/>
      </xdr:nvSpPr>
      <xdr:spPr>
        <a:xfrm>
          <a:off x="3746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169545</xdr:rowOff>
    </xdr:from>
    <xdr:to>
      <xdr:col>24</xdr:col>
      <xdr:colOff>63500</xdr:colOff>
      <xdr:row>61</xdr:row>
      <xdr:rowOff>32385</xdr:rowOff>
    </xdr:to>
    <xdr:cxnSp macro="">
      <xdr:nvCxnSpPr>
        <xdr:cNvPr id="187" name="直線コネクタ 186">
          <a:extLst>
            <a:ext uri="{FF2B5EF4-FFF2-40B4-BE49-F238E27FC236}">
              <a16:creationId xmlns:a16="http://schemas.microsoft.com/office/drawing/2014/main" id="{3C54E1CE-FBFC-49E7-A806-F722D622E7E4}"/>
            </a:ext>
          </a:extLst>
        </xdr:cNvPr>
        <xdr:cNvCxnSpPr/>
      </xdr:nvCxnSpPr>
      <xdr:spPr>
        <a:xfrm>
          <a:off x="3797300" y="104565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84455</xdr:rowOff>
    </xdr:from>
    <xdr:to>
      <xdr:col>15</xdr:col>
      <xdr:colOff>101600</xdr:colOff>
      <xdr:row>61</xdr:row>
      <xdr:rowOff>14605</xdr:rowOff>
    </xdr:to>
    <xdr:sp macro="" textlink="">
      <xdr:nvSpPr>
        <xdr:cNvPr id="188" name="楕円 187">
          <a:extLst>
            <a:ext uri="{FF2B5EF4-FFF2-40B4-BE49-F238E27FC236}">
              <a16:creationId xmlns:a16="http://schemas.microsoft.com/office/drawing/2014/main" id="{7AD127A6-666B-4E76-A802-772D39C4E984}"/>
            </a:ext>
          </a:extLst>
        </xdr:cNvPr>
        <xdr:cNvSpPr/>
      </xdr:nvSpPr>
      <xdr:spPr>
        <a:xfrm>
          <a:off x="2857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135255</xdr:rowOff>
    </xdr:from>
    <xdr:to>
      <xdr:col>19</xdr:col>
      <xdr:colOff>177800</xdr:colOff>
      <xdr:row>60</xdr:row>
      <xdr:rowOff>169545</xdr:rowOff>
    </xdr:to>
    <xdr:cxnSp macro="">
      <xdr:nvCxnSpPr>
        <xdr:cNvPr id="189" name="直線コネクタ 188">
          <a:extLst>
            <a:ext uri="{FF2B5EF4-FFF2-40B4-BE49-F238E27FC236}">
              <a16:creationId xmlns:a16="http://schemas.microsoft.com/office/drawing/2014/main" id="{B855F127-E658-479A-BA50-2AFDE7B03CEC}"/>
            </a:ext>
          </a:extLst>
        </xdr:cNvPr>
        <xdr:cNvCxnSpPr/>
      </xdr:nvCxnSpPr>
      <xdr:spPr>
        <a:xfrm>
          <a:off x="2908300" y="10422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90" name="楕円 189">
          <a:extLst>
            <a:ext uri="{FF2B5EF4-FFF2-40B4-BE49-F238E27FC236}">
              <a16:creationId xmlns:a16="http://schemas.microsoft.com/office/drawing/2014/main" id="{1AF79CBE-77D2-4941-B754-158231754500}"/>
            </a:ext>
          </a:extLst>
        </xdr:cNvPr>
        <xdr:cNvSpPr/>
      </xdr:nvSpPr>
      <xdr:spPr>
        <a:xfrm>
          <a:off x="1968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99060</xdr:rowOff>
    </xdr:from>
    <xdr:to>
      <xdr:col>15</xdr:col>
      <xdr:colOff>50800</xdr:colOff>
      <xdr:row>60</xdr:row>
      <xdr:rowOff>135255</xdr:rowOff>
    </xdr:to>
    <xdr:cxnSp macro="">
      <xdr:nvCxnSpPr>
        <xdr:cNvPr id="191" name="直線コネクタ 190">
          <a:extLst>
            <a:ext uri="{FF2B5EF4-FFF2-40B4-BE49-F238E27FC236}">
              <a16:creationId xmlns:a16="http://schemas.microsoft.com/office/drawing/2014/main" id="{A4B0D9E0-F1A5-4935-ABC6-A18AB2B28F7C}"/>
            </a:ext>
          </a:extLst>
        </xdr:cNvPr>
        <xdr:cNvCxnSpPr/>
      </xdr:nvCxnSpPr>
      <xdr:spPr>
        <a:xfrm>
          <a:off x="2019300" y="103860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13970</xdr:rowOff>
    </xdr:from>
    <xdr:to>
      <xdr:col>6</xdr:col>
      <xdr:colOff>38100</xdr:colOff>
      <xdr:row>60</xdr:row>
      <xdr:rowOff>115570</xdr:rowOff>
    </xdr:to>
    <xdr:sp macro="" textlink="">
      <xdr:nvSpPr>
        <xdr:cNvPr id="192" name="楕円 191">
          <a:extLst>
            <a:ext uri="{FF2B5EF4-FFF2-40B4-BE49-F238E27FC236}">
              <a16:creationId xmlns:a16="http://schemas.microsoft.com/office/drawing/2014/main" id="{A7C320B5-AAAC-43BF-B55F-4F21F2C67A56}"/>
            </a:ext>
          </a:extLst>
        </xdr:cNvPr>
        <xdr:cNvSpPr/>
      </xdr:nvSpPr>
      <xdr:spPr>
        <a:xfrm>
          <a:off x="1079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64770</xdr:rowOff>
    </xdr:from>
    <xdr:to>
      <xdr:col>10</xdr:col>
      <xdr:colOff>114300</xdr:colOff>
      <xdr:row>60</xdr:row>
      <xdr:rowOff>99060</xdr:rowOff>
    </xdr:to>
    <xdr:cxnSp macro="">
      <xdr:nvCxnSpPr>
        <xdr:cNvPr id="193" name="直線コネクタ 192">
          <a:extLst>
            <a:ext uri="{FF2B5EF4-FFF2-40B4-BE49-F238E27FC236}">
              <a16:creationId xmlns:a16="http://schemas.microsoft.com/office/drawing/2014/main" id="{F06B0B32-B8FB-474D-9598-D5B922987C30}"/>
            </a:ext>
          </a:extLst>
        </xdr:cNvPr>
        <xdr:cNvCxnSpPr/>
      </xdr:nvCxnSpPr>
      <xdr:spPr>
        <a:xfrm>
          <a:off x="1130300" y="10351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E5860B2F-2B22-45DA-ABC6-37B862E719E1}"/>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7E537180-087B-4BEF-A7E7-DCC521D654FD}"/>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3E08576B-9541-496F-8CDC-A4D9B5CB1F15}"/>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F743D4C0-C053-4BB5-8C80-5B8D1B7DD299}"/>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40022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285A616E-19DE-4A75-B8E3-FB61DAEBA569}"/>
            </a:ext>
          </a:extLst>
        </xdr:cNvPr>
        <xdr:cNvSpPr txBox="1"/>
      </xdr:nvSpPr>
      <xdr:spPr>
        <a:xfrm>
          <a:off x="3582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5732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CB073FD-3BF0-4636-A0D8-3CFA57BFB25A}"/>
            </a:ext>
          </a:extLst>
        </xdr:cNvPr>
        <xdr:cNvSpPr txBox="1"/>
      </xdr:nvSpPr>
      <xdr:spPr>
        <a:xfrm>
          <a:off x="2705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13D2BB63-2409-4A16-8467-56CF6A9817F2}"/>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106697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A98098CD-5E47-476E-B7B3-FAAE0EFAF895}"/>
            </a:ext>
          </a:extLst>
        </xdr:cNvPr>
        <xdr:cNvSpPr txBox="1"/>
      </xdr:nvSpPr>
      <xdr:spPr>
        <a:xfrm>
          <a:off x="927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2B44FB5-1528-4CF5-AF40-E8FF8674389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2D3E12FE-2A20-410C-A1A7-409151C64DA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99897474-6F9A-4DAE-A606-73EB1CB84C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50983386-02AC-47A4-80DC-CB9D589F5CB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45B21C36-8CD4-4A48-8339-3BB70379815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10BD799-1BE4-4463-B34F-C3426DE6913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0AC6711-B186-45C7-9226-7884848E555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987B361A-3E0F-4FE8-AA3D-57114B5A126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E14E2AE-6EF0-4843-99D1-61A05DFCF3A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23A4B6E8-1DD3-4379-8887-1137E30F6B2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868F8FD7-8551-4535-B22A-528103DC275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965B59ED-6528-4723-B96A-2ABF5A08586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EF3E05BF-6B3F-4BBB-8617-0672163FBFC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A9068DB6-60E8-4A6A-8F9F-C3271F3CB27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6E4EE50E-ACB0-482F-B0EB-32A90D286E3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674D3F24-7E9E-423D-8321-49E1D133577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3F870192-2A13-47A4-B58D-20C837BD8F8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1A0B149C-87FF-4575-BD57-D8D2E68868A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64204906-0799-45E7-9CFB-03EC66C7366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11B62EC2-124B-4AA6-892E-61C56BC30EB7}"/>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71B64C6E-D9F7-482A-A7ED-FB2124D209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43CB2751-0F36-4CE3-9A1D-9FFF05944821}"/>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3CE5D8CD-F748-4BA3-9876-117C2A65C00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7A5AA6B9-81FE-40FE-AC2F-4606E2D10661}"/>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6F2FC456-9ABA-459A-AF08-B0E0B49966EB}"/>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42B96BF7-C302-4904-B812-23C7977C5F09}"/>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4098727B-153E-43D4-947C-6968F29B20C2}"/>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D76F7683-8DDA-48CB-A997-FE4AB03099B1}"/>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254D19A0-01E9-47F3-9C60-E53A5D3908BD}"/>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089ACB0-515A-4A91-9FA1-3E7545490DB1}"/>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A534E6EE-5F40-471C-AD5F-D7216F4E761D}"/>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22A1BB7-B971-4808-9BF3-DBB7E116718A}"/>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775947C3-2337-4FFF-ACE6-C6C9D1AEA535}"/>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A654CBA5-4F96-4512-B001-82C14E6CD65E}"/>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B110479-DFD8-454D-95BA-866AFFFCBAA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725144F-A5F3-42DB-8885-60A9C61C74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3024101-86B3-415F-BEC5-A3B49BA185F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BD6DB6F-00BB-47FC-85A7-E118A18B92F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F3EA507-BE2D-4D1F-A001-D7942193F3D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93961</xdr:rowOff>
    </xdr:from>
    <xdr:to>
      <xdr:col>55</xdr:col>
      <xdr:colOff>50800</xdr:colOff>
      <xdr:row>64</xdr:row>
      <xdr:rowOff>24111</xdr:rowOff>
    </xdr:to>
    <xdr:sp macro="" textlink="">
      <xdr:nvSpPr>
        <xdr:cNvPr id="241" name="楕円 240">
          <a:extLst>
            <a:ext uri="{FF2B5EF4-FFF2-40B4-BE49-F238E27FC236}">
              <a16:creationId xmlns:a16="http://schemas.microsoft.com/office/drawing/2014/main" id="{0591B95E-23BD-4208-947D-26F686BF4C95}"/>
            </a:ext>
          </a:extLst>
        </xdr:cNvPr>
        <xdr:cNvSpPr/>
      </xdr:nvSpPr>
      <xdr:spPr>
        <a:xfrm>
          <a:off x="10426700" y="1089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8888</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64A2920F-A744-4A71-94B3-46DBB29B0F9F}"/>
            </a:ext>
          </a:extLst>
        </xdr:cNvPr>
        <xdr:cNvSpPr txBox="1"/>
      </xdr:nvSpPr>
      <xdr:spPr>
        <a:xfrm>
          <a:off x="10515600" y="108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94506</xdr:rowOff>
    </xdr:from>
    <xdr:to>
      <xdr:col>50</xdr:col>
      <xdr:colOff>165100</xdr:colOff>
      <xdr:row>64</xdr:row>
      <xdr:rowOff>24656</xdr:rowOff>
    </xdr:to>
    <xdr:sp macro="" textlink="">
      <xdr:nvSpPr>
        <xdr:cNvPr id="243" name="楕円 242">
          <a:extLst>
            <a:ext uri="{FF2B5EF4-FFF2-40B4-BE49-F238E27FC236}">
              <a16:creationId xmlns:a16="http://schemas.microsoft.com/office/drawing/2014/main" id="{BF9C030F-4353-4DE7-AD76-CFE835C9E38B}"/>
            </a:ext>
          </a:extLst>
        </xdr:cNvPr>
        <xdr:cNvSpPr/>
      </xdr:nvSpPr>
      <xdr:spPr>
        <a:xfrm>
          <a:off x="9588500" y="1089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144761</xdr:rowOff>
    </xdr:from>
    <xdr:to>
      <xdr:col>55</xdr:col>
      <xdr:colOff>0</xdr:colOff>
      <xdr:row>63</xdr:row>
      <xdr:rowOff>145306</xdr:rowOff>
    </xdr:to>
    <xdr:cxnSp macro="">
      <xdr:nvCxnSpPr>
        <xdr:cNvPr id="244" name="直線コネクタ 243">
          <a:extLst>
            <a:ext uri="{FF2B5EF4-FFF2-40B4-BE49-F238E27FC236}">
              <a16:creationId xmlns:a16="http://schemas.microsoft.com/office/drawing/2014/main" id="{77E63F2F-55A8-4474-AD75-CF70594CC568}"/>
            </a:ext>
          </a:extLst>
        </xdr:cNvPr>
        <xdr:cNvCxnSpPr/>
      </xdr:nvCxnSpPr>
      <xdr:spPr>
        <a:xfrm flipV="1">
          <a:off x="9639300" y="10946111"/>
          <a:ext cx="8382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95363</xdr:rowOff>
    </xdr:from>
    <xdr:to>
      <xdr:col>46</xdr:col>
      <xdr:colOff>38100</xdr:colOff>
      <xdr:row>64</xdr:row>
      <xdr:rowOff>25513</xdr:rowOff>
    </xdr:to>
    <xdr:sp macro="" textlink="">
      <xdr:nvSpPr>
        <xdr:cNvPr id="245" name="楕円 244">
          <a:extLst>
            <a:ext uri="{FF2B5EF4-FFF2-40B4-BE49-F238E27FC236}">
              <a16:creationId xmlns:a16="http://schemas.microsoft.com/office/drawing/2014/main" id="{A8411F35-80D0-4D53-A529-6FD5E79A28DB}"/>
            </a:ext>
          </a:extLst>
        </xdr:cNvPr>
        <xdr:cNvSpPr/>
      </xdr:nvSpPr>
      <xdr:spPr>
        <a:xfrm>
          <a:off x="8699500" y="1089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145306</xdr:rowOff>
    </xdr:from>
    <xdr:to>
      <xdr:col>50</xdr:col>
      <xdr:colOff>114300</xdr:colOff>
      <xdr:row>63</xdr:row>
      <xdr:rowOff>146163</xdr:rowOff>
    </xdr:to>
    <xdr:cxnSp macro="">
      <xdr:nvCxnSpPr>
        <xdr:cNvPr id="246" name="直線コネクタ 245">
          <a:extLst>
            <a:ext uri="{FF2B5EF4-FFF2-40B4-BE49-F238E27FC236}">
              <a16:creationId xmlns:a16="http://schemas.microsoft.com/office/drawing/2014/main" id="{FD82DA02-83EB-4B2A-8D59-54824F72FC5D}"/>
            </a:ext>
          </a:extLst>
        </xdr:cNvPr>
        <xdr:cNvCxnSpPr/>
      </xdr:nvCxnSpPr>
      <xdr:spPr>
        <a:xfrm flipV="1">
          <a:off x="8750300" y="10946656"/>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95287</xdr:rowOff>
    </xdr:from>
    <xdr:to>
      <xdr:col>41</xdr:col>
      <xdr:colOff>101600</xdr:colOff>
      <xdr:row>64</xdr:row>
      <xdr:rowOff>25437</xdr:rowOff>
    </xdr:to>
    <xdr:sp macro="" textlink="">
      <xdr:nvSpPr>
        <xdr:cNvPr id="247" name="楕円 246">
          <a:extLst>
            <a:ext uri="{FF2B5EF4-FFF2-40B4-BE49-F238E27FC236}">
              <a16:creationId xmlns:a16="http://schemas.microsoft.com/office/drawing/2014/main" id="{B29A78CB-87F4-401A-A305-17A0AF2B6522}"/>
            </a:ext>
          </a:extLst>
        </xdr:cNvPr>
        <xdr:cNvSpPr/>
      </xdr:nvSpPr>
      <xdr:spPr>
        <a:xfrm>
          <a:off x="7810500" y="108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146087</xdr:rowOff>
    </xdr:from>
    <xdr:to>
      <xdr:col>45</xdr:col>
      <xdr:colOff>177800</xdr:colOff>
      <xdr:row>63</xdr:row>
      <xdr:rowOff>146163</xdr:rowOff>
    </xdr:to>
    <xdr:cxnSp macro="">
      <xdr:nvCxnSpPr>
        <xdr:cNvPr id="248" name="直線コネクタ 247">
          <a:extLst>
            <a:ext uri="{FF2B5EF4-FFF2-40B4-BE49-F238E27FC236}">
              <a16:creationId xmlns:a16="http://schemas.microsoft.com/office/drawing/2014/main" id="{5EB8CC84-EEFA-447D-AAFF-A09E907BB25B}"/>
            </a:ext>
          </a:extLst>
        </xdr:cNvPr>
        <xdr:cNvCxnSpPr/>
      </xdr:nvCxnSpPr>
      <xdr:spPr>
        <a:xfrm>
          <a:off x="7861300" y="1094743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95721</xdr:rowOff>
    </xdr:from>
    <xdr:to>
      <xdr:col>36</xdr:col>
      <xdr:colOff>165100</xdr:colOff>
      <xdr:row>64</xdr:row>
      <xdr:rowOff>25871</xdr:rowOff>
    </xdr:to>
    <xdr:sp macro="" textlink="">
      <xdr:nvSpPr>
        <xdr:cNvPr id="249" name="楕円 248">
          <a:extLst>
            <a:ext uri="{FF2B5EF4-FFF2-40B4-BE49-F238E27FC236}">
              <a16:creationId xmlns:a16="http://schemas.microsoft.com/office/drawing/2014/main" id="{6C1717DF-A5A5-46E6-909F-B76E0A84BF26}"/>
            </a:ext>
          </a:extLst>
        </xdr:cNvPr>
        <xdr:cNvSpPr/>
      </xdr:nvSpPr>
      <xdr:spPr>
        <a:xfrm>
          <a:off x="6921500" y="108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146087</xdr:rowOff>
    </xdr:from>
    <xdr:to>
      <xdr:col>41</xdr:col>
      <xdr:colOff>50800</xdr:colOff>
      <xdr:row>63</xdr:row>
      <xdr:rowOff>146521</xdr:rowOff>
    </xdr:to>
    <xdr:cxnSp macro="">
      <xdr:nvCxnSpPr>
        <xdr:cNvPr id="250" name="直線コネクタ 249">
          <a:extLst>
            <a:ext uri="{FF2B5EF4-FFF2-40B4-BE49-F238E27FC236}">
              <a16:creationId xmlns:a16="http://schemas.microsoft.com/office/drawing/2014/main" id="{C5E0C152-FBA7-45B7-9D04-9A09E815E1B2}"/>
            </a:ext>
          </a:extLst>
        </xdr:cNvPr>
        <xdr:cNvCxnSpPr/>
      </xdr:nvCxnSpPr>
      <xdr:spPr>
        <a:xfrm flipV="1">
          <a:off x="6972300" y="10947437"/>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82A9133-04C8-4194-86FB-3EA3384A88BF}"/>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29FD4B85-8D8A-4635-89C2-002B60471946}"/>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677CABAE-65ED-4B81-965C-E297630E1A51}"/>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FFA03E54-D493-4B1E-92E2-473F985A9C75}"/>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15783</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31A028C7-99CC-43C2-82BE-CA023D44F4B9}"/>
            </a:ext>
          </a:extLst>
        </xdr:cNvPr>
        <xdr:cNvSpPr txBox="1"/>
      </xdr:nvSpPr>
      <xdr:spPr>
        <a:xfrm>
          <a:off x="9359411" y="1098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16640</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7CEB2267-5B60-4470-B76F-365A6C9152C1}"/>
            </a:ext>
          </a:extLst>
        </xdr:cNvPr>
        <xdr:cNvSpPr txBox="1"/>
      </xdr:nvSpPr>
      <xdr:spPr>
        <a:xfrm>
          <a:off x="8483111" y="1098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16564</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7F3BCEFE-A2F9-459D-8FE0-1DF309148B5F}"/>
            </a:ext>
          </a:extLst>
        </xdr:cNvPr>
        <xdr:cNvSpPr txBox="1"/>
      </xdr:nvSpPr>
      <xdr:spPr>
        <a:xfrm>
          <a:off x="7594111" y="1098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16998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9ECF58FE-AE35-4993-B4C6-8E564712C058}"/>
            </a:ext>
          </a:extLst>
        </xdr:cNvPr>
        <xdr:cNvSpPr txBox="1"/>
      </xdr:nvSpPr>
      <xdr:spPr>
        <a:xfrm>
          <a:off x="6705111" y="1098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F0F13D75-87C8-4FBD-8527-0131FC3291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B5E3030-3E61-4F8D-AAFA-C9C637A9B43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24CB30EE-CFB4-422D-8ED4-A3D95AE4BF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14BC73FB-F754-4928-8AA0-D54F1638B44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4749423-FB03-45DB-8940-1BB9DDAD221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EA94759-1036-49AE-9F17-11B40FB14D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39B97A4-E018-4EA4-87A5-C0078F7CE0F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B2D17CE-3608-4DE3-9C29-ACB2A2C84EA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A61DB8B-2D4A-430D-A7ED-FB6F0439ED8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A5C446D-2890-4D0F-96E0-179A2142908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C529177-67E7-403F-97BB-C0FE181DBCA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48C30FE1-B5C8-42C0-9B18-0C053987ED1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5F8B25F1-BD79-427F-A5F1-DE275A843F64}"/>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56BB6732-2167-4E35-AE53-5EF3E77880A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E5A47FEB-1D48-483B-BE75-D58BF651B6A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7B16D63D-F427-4942-8161-0F96C81B730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8F8485F7-024D-4F29-9E08-C3E8B33ADE4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D10BCA03-484D-4EC0-AA54-FBEC75F427B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83B21FBE-37B6-4087-B642-19E5ABEFE5B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73AD5FD1-7F34-405A-A067-6724B8C55BB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F491D8EA-91BB-48B7-888C-A7CE2564227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2CADD00C-F46A-477E-80C1-340475BBAD3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D75B8A2C-91F9-4676-86AF-CFABE586A531}"/>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D411E68-CE82-431F-B766-847C230F1DC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44283475-7369-4377-8FED-831D728A884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EB5DBC3-9CFF-47CE-B912-DD688ED11C2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E47F4E15-CAE9-46C5-B484-1D74DF9B94A2}"/>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2F5B0F00-9207-4B47-9EA6-3D7993A936B6}"/>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8CDA195E-EA95-406C-B06C-EB5E0C1CED55}"/>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E80B3719-332F-40E0-9017-68DD82903163}"/>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A49843F7-7409-4149-8001-6390F6BE43E1}"/>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5FDE7CE1-56EF-4894-BFA0-A1309BD71798}"/>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C73A7FB-6EE0-4861-BD21-449DAD91435B}"/>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891ABAB-090E-4842-B67A-0B7CBBF2045E}"/>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337E2DDA-A5DE-4133-885F-859B30E34A6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130942DC-E380-4215-8F84-473FB341B6C5}"/>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C016CF37-4E74-4215-B830-0D1E90B35DEA}"/>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8A422DD-9F0D-4D76-B58F-298F037CE96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09C4888-E62D-4930-95FD-BEA3448C259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B97CA84-8F98-4DF9-8B7F-1F433AE28C0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019473-34D9-41EC-AA0F-4422BD36EB2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C2EF29-ABE6-45A8-A4AD-E58EDE3E8C3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152219</xdr:rowOff>
    </xdr:from>
    <xdr:to>
      <xdr:col>24</xdr:col>
      <xdr:colOff>114300</xdr:colOff>
      <xdr:row>82</xdr:row>
      <xdr:rowOff>82369</xdr:rowOff>
    </xdr:to>
    <xdr:sp macro="" textlink="">
      <xdr:nvSpPr>
        <xdr:cNvPr id="301" name="楕円 300">
          <a:extLst>
            <a:ext uri="{FF2B5EF4-FFF2-40B4-BE49-F238E27FC236}">
              <a16:creationId xmlns:a16="http://schemas.microsoft.com/office/drawing/2014/main" id="{B559A56C-4FE9-4433-B811-AF6BC563AAC3}"/>
            </a:ext>
          </a:extLst>
        </xdr:cNvPr>
        <xdr:cNvSpPr/>
      </xdr:nvSpPr>
      <xdr:spPr>
        <a:xfrm>
          <a:off x="45847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3646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B64BC3E-38D7-46EB-BC96-5A0DC74160AC}"/>
            </a:ext>
          </a:extLst>
        </xdr:cNvPr>
        <xdr:cNvSpPr txBox="1"/>
      </xdr:nvSpPr>
      <xdr:spPr>
        <a:xfrm>
          <a:off x="4673600" y="1389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99968</xdr:rowOff>
    </xdr:from>
    <xdr:to>
      <xdr:col>20</xdr:col>
      <xdr:colOff>38100</xdr:colOff>
      <xdr:row>82</xdr:row>
      <xdr:rowOff>30118</xdr:rowOff>
    </xdr:to>
    <xdr:sp macro="" textlink="">
      <xdr:nvSpPr>
        <xdr:cNvPr id="303" name="楕円 302">
          <a:extLst>
            <a:ext uri="{FF2B5EF4-FFF2-40B4-BE49-F238E27FC236}">
              <a16:creationId xmlns:a16="http://schemas.microsoft.com/office/drawing/2014/main" id="{F51AE57F-1F35-46EC-9CA1-1CF8549A0290}"/>
            </a:ext>
          </a:extLst>
        </xdr:cNvPr>
        <xdr:cNvSpPr/>
      </xdr:nvSpPr>
      <xdr:spPr>
        <a:xfrm>
          <a:off x="3746500" y="139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150768</xdr:rowOff>
    </xdr:from>
    <xdr:to>
      <xdr:col>24</xdr:col>
      <xdr:colOff>63500</xdr:colOff>
      <xdr:row>82</xdr:row>
      <xdr:rowOff>31569</xdr:rowOff>
    </xdr:to>
    <xdr:cxnSp macro="">
      <xdr:nvCxnSpPr>
        <xdr:cNvPr id="304" name="直線コネクタ 303">
          <a:extLst>
            <a:ext uri="{FF2B5EF4-FFF2-40B4-BE49-F238E27FC236}">
              <a16:creationId xmlns:a16="http://schemas.microsoft.com/office/drawing/2014/main" id="{88F616E2-BBEC-4658-9E26-D7E8955B673A}"/>
            </a:ext>
          </a:extLst>
        </xdr:cNvPr>
        <xdr:cNvCxnSpPr/>
      </xdr:nvCxnSpPr>
      <xdr:spPr>
        <a:xfrm>
          <a:off x="3797300" y="14038218"/>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41184</xdr:rowOff>
    </xdr:from>
    <xdr:to>
      <xdr:col>15</xdr:col>
      <xdr:colOff>101600</xdr:colOff>
      <xdr:row>81</xdr:row>
      <xdr:rowOff>142784</xdr:rowOff>
    </xdr:to>
    <xdr:sp macro="" textlink="">
      <xdr:nvSpPr>
        <xdr:cNvPr id="305" name="楕円 304">
          <a:extLst>
            <a:ext uri="{FF2B5EF4-FFF2-40B4-BE49-F238E27FC236}">
              <a16:creationId xmlns:a16="http://schemas.microsoft.com/office/drawing/2014/main" id="{D90EEFE4-2364-4B30-9182-A997B4861BEE}"/>
            </a:ext>
          </a:extLst>
        </xdr:cNvPr>
        <xdr:cNvSpPr/>
      </xdr:nvSpPr>
      <xdr:spPr>
        <a:xfrm>
          <a:off x="28575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91984</xdr:rowOff>
    </xdr:from>
    <xdr:to>
      <xdr:col>19</xdr:col>
      <xdr:colOff>177800</xdr:colOff>
      <xdr:row>81</xdr:row>
      <xdr:rowOff>150768</xdr:rowOff>
    </xdr:to>
    <xdr:cxnSp macro="">
      <xdr:nvCxnSpPr>
        <xdr:cNvPr id="306" name="直線コネクタ 305">
          <a:extLst>
            <a:ext uri="{FF2B5EF4-FFF2-40B4-BE49-F238E27FC236}">
              <a16:creationId xmlns:a16="http://schemas.microsoft.com/office/drawing/2014/main" id="{A260F177-B665-4070-9418-FFBA2198114D}"/>
            </a:ext>
          </a:extLst>
        </xdr:cNvPr>
        <xdr:cNvCxnSpPr/>
      </xdr:nvCxnSpPr>
      <xdr:spPr>
        <a:xfrm>
          <a:off x="2908300" y="1397943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144055</xdr:rowOff>
    </xdr:from>
    <xdr:to>
      <xdr:col>10</xdr:col>
      <xdr:colOff>165100</xdr:colOff>
      <xdr:row>81</xdr:row>
      <xdr:rowOff>74205</xdr:rowOff>
    </xdr:to>
    <xdr:sp macro="" textlink="">
      <xdr:nvSpPr>
        <xdr:cNvPr id="307" name="楕円 306">
          <a:extLst>
            <a:ext uri="{FF2B5EF4-FFF2-40B4-BE49-F238E27FC236}">
              <a16:creationId xmlns:a16="http://schemas.microsoft.com/office/drawing/2014/main" id="{961A9716-46EF-42D7-B40A-A05ADE07C751}"/>
            </a:ext>
          </a:extLst>
        </xdr:cNvPr>
        <xdr:cNvSpPr/>
      </xdr:nvSpPr>
      <xdr:spPr>
        <a:xfrm>
          <a:off x="1968500" y="138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23405</xdr:rowOff>
    </xdr:from>
    <xdr:to>
      <xdr:col>15</xdr:col>
      <xdr:colOff>50800</xdr:colOff>
      <xdr:row>81</xdr:row>
      <xdr:rowOff>91984</xdr:rowOff>
    </xdr:to>
    <xdr:cxnSp macro="">
      <xdr:nvCxnSpPr>
        <xdr:cNvPr id="308" name="直線コネクタ 307">
          <a:extLst>
            <a:ext uri="{FF2B5EF4-FFF2-40B4-BE49-F238E27FC236}">
              <a16:creationId xmlns:a16="http://schemas.microsoft.com/office/drawing/2014/main" id="{E8C5815A-5AEE-4C69-A309-E3393F625A17}"/>
            </a:ext>
          </a:extLst>
        </xdr:cNvPr>
        <xdr:cNvCxnSpPr/>
      </xdr:nvCxnSpPr>
      <xdr:spPr>
        <a:xfrm>
          <a:off x="2019300" y="13910855"/>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78739</xdr:rowOff>
    </xdr:from>
    <xdr:to>
      <xdr:col>6</xdr:col>
      <xdr:colOff>38100</xdr:colOff>
      <xdr:row>81</xdr:row>
      <xdr:rowOff>8889</xdr:rowOff>
    </xdr:to>
    <xdr:sp macro="" textlink="">
      <xdr:nvSpPr>
        <xdr:cNvPr id="309" name="楕円 308">
          <a:extLst>
            <a:ext uri="{FF2B5EF4-FFF2-40B4-BE49-F238E27FC236}">
              <a16:creationId xmlns:a16="http://schemas.microsoft.com/office/drawing/2014/main" id="{6BA93AF9-8189-458C-AE62-11B0222B10C3}"/>
            </a:ext>
          </a:extLst>
        </xdr:cNvPr>
        <xdr:cNvSpPr/>
      </xdr:nvSpPr>
      <xdr:spPr>
        <a:xfrm>
          <a:off x="1079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129539</xdr:rowOff>
    </xdr:from>
    <xdr:to>
      <xdr:col>10</xdr:col>
      <xdr:colOff>114300</xdr:colOff>
      <xdr:row>81</xdr:row>
      <xdr:rowOff>23405</xdr:rowOff>
    </xdr:to>
    <xdr:cxnSp macro="">
      <xdr:nvCxnSpPr>
        <xdr:cNvPr id="310" name="直線コネクタ 309">
          <a:extLst>
            <a:ext uri="{FF2B5EF4-FFF2-40B4-BE49-F238E27FC236}">
              <a16:creationId xmlns:a16="http://schemas.microsoft.com/office/drawing/2014/main" id="{A98763A2-D907-470E-A0E5-EC14E938CD59}"/>
            </a:ext>
          </a:extLst>
        </xdr:cNvPr>
        <xdr:cNvCxnSpPr/>
      </xdr:nvCxnSpPr>
      <xdr:spPr>
        <a:xfrm>
          <a:off x="1130300" y="13845539"/>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1C647899-810F-4905-8B8E-BF462F544D22}"/>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C91AE21A-3034-4A3A-A616-BE99B685D648}"/>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28476EC4-37D8-44A7-A8CE-5AC40CAABB1D}"/>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C03DC0F6-D068-4BDB-8F3E-1CCF5355BF98}"/>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46645</xdr:rowOff>
    </xdr:from>
    <xdr:ext cx="405111" cy="259045"/>
    <xdr:sp macro="" textlink="">
      <xdr:nvSpPr>
        <xdr:cNvPr id="315" name="n_1mainValue【公営住宅】&#10;有形固定資産減価償却率">
          <a:extLst>
            <a:ext uri="{FF2B5EF4-FFF2-40B4-BE49-F238E27FC236}">
              <a16:creationId xmlns:a16="http://schemas.microsoft.com/office/drawing/2014/main" id="{CB07F69A-9A25-4CA3-98F3-C85CBB97A3E5}"/>
            </a:ext>
          </a:extLst>
        </xdr:cNvPr>
        <xdr:cNvSpPr txBox="1"/>
      </xdr:nvSpPr>
      <xdr:spPr>
        <a:xfrm>
          <a:off x="3582044" y="1376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159311</xdr:rowOff>
    </xdr:from>
    <xdr:ext cx="405111" cy="259045"/>
    <xdr:sp macro="" textlink="">
      <xdr:nvSpPr>
        <xdr:cNvPr id="316" name="n_2mainValue【公営住宅】&#10;有形固定資産減価償却率">
          <a:extLst>
            <a:ext uri="{FF2B5EF4-FFF2-40B4-BE49-F238E27FC236}">
              <a16:creationId xmlns:a16="http://schemas.microsoft.com/office/drawing/2014/main" id="{D6A07C5A-EC50-41B3-B80C-AC19772C6E62}"/>
            </a:ext>
          </a:extLst>
        </xdr:cNvPr>
        <xdr:cNvSpPr txBox="1"/>
      </xdr:nvSpPr>
      <xdr:spPr>
        <a:xfrm>
          <a:off x="27057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90732</xdr:rowOff>
    </xdr:from>
    <xdr:ext cx="405111" cy="259045"/>
    <xdr:sp macro="" textlink="">
      <xdr:nvSpPr>
        <xdr:cNvPr id="317" name="n_3mainValue【公営住宅】&#10;有形固定資産減価償却率">
          <a:extLst>
            <a:ext uri="{FF2B5EF4-FFF2-40B4-BE49-F238E27FC236}">
              <a16:creationId xmlns:a16="http://schemas.microsoft.com/office/drawing/2014/main" id="{62C8BAC9-6BC9-4786-BA84-24CB1043EB1F}"/>
            </a:ext>
          </a:extLst>
        </xdr:cNvPr>
        <xdr:cNvSpPr txBox="1"/>
      </xdr:nvSpPr>
      <xdr:spPr>
        <a:xfrm>
          <a:off x="1816744" y="1363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25416</xdr:rowOff>
    </xdr:from>
    <xdr:ext cx="405111" cy="259045"/>
    <xdr:sp macro="" textlink="">
      <xdr:nvSpPr>
        <xdr:cNvPr id="318" name="n_4mainValue【公営住宅】&#10;有形固定資産減価償却率">
          <a:extLst>
            <a:ext uri="{FF2B5EF4-FFF2-40B4-BE49-F238E27FC236}">
              <a16:creationId xmlns:a16="http://schemas.microsoft.com/office/drawing/2014/main" id="{4DB90F65-0DF5-456C-B75B-609EDE1B28EC}"/>
            </a:ext>
          </a:extLst>
        </xdr:cNvPr>
        <xdr:cNvSpPr txBox="1"/>
      </xdr:nvSpPr>
      <xdr:spPr>
        <a:xfrm>
          <a:off x="927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CF05E48E-6136-41D2-9C21-1BA7670955B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C80C2E9-4D68-4826-A9CF-FAC34A5DB0F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91FE5A04-6DF9-46D1-900C-6A6D3B346D3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E91B16B-165B-4D65-9BB8-4EFEF61481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23F68AE-7D70-4704-890D-FFBCA8BE3B2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9DBCEA5-D966-4701-9A33-8BF4E05CAA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CCE233F-0EBE-4999-87D3-1B53CAC08D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CF1858E-F921-4894-A5D9-01D152FD156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50EC41E-A6F0-4E19-A7C1-820034F48D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6FD43C6-1930-4E0B-A572-957B6D405DE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1FBFFD4-7035-4824-8A9E-1D4830C8904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A0A05AA-BD58-480D-9A52-9AAFDEC0AD0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A4F5BA7-58C5-4A76-97EB-4FC12518928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B0E03B1-3AE8-4FD7-8A2C-4B2748B2CDA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6268829C-727B-40C2-BA0D-940D4E3E347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41C687AD-294A-4A89-AB87-5145A39EC87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DB55A245-2882-4D2B-B92D-0521B39703A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70529B80-003A-4C0C-8C12-33DFD1FA4E5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F3B0776-7441-4370-9E4E-3F41B2C20BC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EFA5CF7A-C30E-4EEA-A8FA-9614769C2D6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D48EA18-4178-4973-8167-924BF3F2D52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87B505F-D60B-40FE-9E8B-DA34B27DAFC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E8503A3-8010-42E7-AFB6-F4C8C3CFFB1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C6F4922F-C28A-4662-B3B1-036263190DC3}"/>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AFB9F6BF-BB8B-45ED-9EB6-F11818D1C309}"/>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7FB68C8F-4115-428F-A5B7-3C59A28071DA}"/>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98EE00F1-B6B9-4B6F-823B-50DB8AE2DB62}"/>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7E052160-C7A5-4CE2-96CC-B2A85BB681FE}"/>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82FA06BD-3F42-4CAE-AA4D-89A1ADC242FF}"/>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173A92CB-9AAE-4CC6-8BAB-3DD369A8A99D}"/>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6056A842-D418-480F-AC7D-F53E8EF3DBB4}"/>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D6097E3C-EA94-4086-8E21-9710E3EC1B94}"/>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E6AC0670-3087-43AC-99DB-0A639460968C}"/>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25EBD80C-CB75-4C21-9A83-0AC610F76DAF}"/>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ED72CC9-267E-47CD-88D9-F3BBB2DB965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F7EA631-8865-406F-A05F-5A5CE4D7F21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AA3AF10-D9DC-4286-AE25-FB20059DB23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DB747FD-5E65-4C40-BD0B-A460AACA242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DCBDAAC-F424-4514-B8E2-403CD5AF10E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141224</xdr:rowOff>
    </xdr:from>
    <xdr:to>
      <xdr:col>55</xdr:col>
      <xdr:colOff>50800</xdr:colOff>
      <xdr:row>83</xdr:row>
      <xdr:rowOff>71374</xdr:rowOff>
    </xdr:to>
    <xdr:sp macro="" textlink="">
      <xdr:nvSpPr>
        <xdr:cNvPr id="358" name="楕円 357">
          <a:extLst>
            <a:ext uri="{FF2B5EF4-FFF2-40B4-BE49-F238E27FC236}">
              <a16:creationId xmlns:a16="http://schemas.microsoft.com/office/drawing/2014/main" id="{33FB3B22-0CED-46ED-B3C0-97C0405EF0DC}"/>
            </a:ext>
          </a:extLst>
        </xdr:cNvPr>
        <xdr:cNvSpPr/>
      </xdr:nvSpPr>
      <xdr:spPr>
        <a:xfrm>
          <a:off x="10426700" y="142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164101</xdr:rowOff>
    </xdr:from>
    <xdr:ext cx="469744" cy="259045"/>
    <xdr:sp macro="" textlink="">
      <xdr:nvSpPr>
        <xdr:cNvPr id="359" name="【公営住宅】&#10;一人当たり面積該当値テキスト">
          <a:extLst>
            <a:ext uri="{FF2B5EF4-FFF2-40B4-BE49-F238E27FC236}">
              <a16:creationId xmlns:a16="http://schemas.microsoft.com/office/drawing/2014/main" id="{54C4695F-D227-451B-8E23-F5F896D29BD3}"/>
            </a:ext>
          </a:extLst>
        </xdr:cNvPr>
        <xdr:cNvSpPr txBox="1"/>
      </xdr:nvSpPr>
      <xdr:spPr>
        <a:xfrm>
          <a:off x="10515600" y="1405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147320</xdr:rowOff>
    </xdr:from>
    <xdr:to>
      <xdr:col>50</xdr:col>
      <xdr:colOff>165100</xdr:colOff>
      <xdr:row>83</xdr:row>
      <xdr:rowOff>77470</xdr:rowOff>
    </xdr:to>
    <xdr:sp macro="" textlink="">
      <xdr:nvSpPr>
        <xdr:cNvPr id="360" name="楕円 359">
          <a:extLst>
            <a:ext uri="{FF2B5EF4-FFF2-40B4-BE49-F238E27FC236}">
              <a16:creationId xmlns:a16="http://schemas.microsoft.com/office/drawing/2014/main" id="{105773A4-8F98-4B7B-8787-77DA53789E0D}"/>
            </a:ext>
          </a:extLst>
        </xdr:cNvPr>
        <xdr:cNvSpPr/>
      </xdr:nvSpPr>
      <xdr:spPr>
        <a:xfrm>
          <a:off x="958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20574</xdr:rowOff>
    </xdr:from>
    <xdr:to>
      <xdr:col>55</xdr:col>
      <xdr:colOff>0</xdr:colOff>
      <xdr:row>83</xdr:row>
      <xdr:rowOff>26670</xdr:rowOff>
    </xdr:to>
    <xdr:cxnSp macro="">
      <xdr:nvCxnSpPr>
        <xdr:cNvPr id="361" name="直線コネクタ 360">
          <a:extLst>
            <a:ext uri="{FF2B5EF4-FFF2-40B4-BE49-F238E27FC236}">
              <a16:creationId xmlns:a16="http://schemas.microsoft.com/office/drawing/2014/main" id="{1D257908-D8BB-4A54-AA06-71E16C96964A}"/>
            </a:ext>
          </a:extLst>
        </xdr:cNvPr>
        <xdr:cNvCxnSpPr/>
      </xdr:nvCxnSpPr>
      <xdr:spPr>
        <a:xfrm flipV="1">
          <a:off x="9639300" y="14250924"/>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155702</xdr:rowOff>
    </xdr:from>
    <xdr:to>
      <xdr:col>46</xdr:col>
      <xdr:colOff>38100</xdr:colOff>
      <xdr:row>83</xdr:row>
      <xdr:rowOff>85852</xdr:rowOff>
    </xdr:to>
    <xdr:sp macro="" textlink="">
      <xdr:nvSpPr>
        <xdr:cNvPr id="362" name="楕円 361">
          <a:extLst>
            <a:ext uri="{FF2B5EF4-FFF2-40B4-BE49-F238E27FC236}">
              <a16:creationId xmlns:a16="http://schemas.microsoft.com/office/drawing/2014/main" id="{3A0AF667-A83D-4597-B24B-0E0928C9F2B2}"/>
            </a:ext>
          </a:extLst>
        </xdr:cNvPr>
        <xdr:cNvSpPr/>
      </xdr:nvSpPr>
      <xdr:spPr>
        <a:xfrm>
          <a:off x="8699500" y="1421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26670</xdr:rowOff>
    </xdr:from>
    <xdr:to>
      <xdr:col>50</xdr:col>
      <xdr:colOff>114300</xdr:colOff>
      <xdr:row>83</xdr:row>
      <xdr:rowOff>35052</xdr:rowOff>
    </xdr:to>
    <xdr:cxnSp macro="">
      <xdr:nvCxnSpPr>
        <xdr:cNvPr id="363" name="直線コネクタ 362">
          <a:extLst>
            <a:ext uri="{FF2B5EF4-FFF2-40B4-BE49-F238E27FC236}">
              <a16:creationId xmlns:a16="http://schemas.microsoft.com/office/drawing/2014/main" id="{56E34722-7023-4FAD-BFA9-83C109FCBCB5}"/>
            </a:ext>
          </a:extLst>
        </xdr:cNvPr>
        <xdr:cNvCxnSpPr/>
      </xdr:nvCxnSpPr>
      <xdr:spPr>
        <a:xfrm flipV="1">
          <a:off x="8750300" y="1425702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138937</xdr:rowOff>
    </xdr:from>
    <xdr:to>
      <xdr:col>41</xdr:col>
      <xdr:colOff>101600</xdr:colOff>
      <xdr:row>83</xdr:row>
      <xdr:rowOff>69087</xdr:rowOff>
    </xdr:to>
    <xdr:sp macro="" textlink="">
      <xdr:nvSpPr>
        <xdr:cNvPr id="364" name="楕円 363">
          <a:extLst>
            <a:ext uri="{FF2B5EF4-FFF2-40B4-BE49-F238E27FC236}">
              <a16:creationId xmlns:a16="http://schemas.microsoft.com/office/drawing/2014/main" id="{4FE37F60-6CD8-4C6E-A128-1F6CDF10FDBE}"/>
            </a:ext>
          </a:extLst>
        </xdr:cNvPr>
        <xdr:cNvSpPr/>
      </xdr:nvSpPr>
      <xdr:spPr>
        <a:xfrm>
          <a:off x="7810500" y="1419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18287</xdr:rowOff>
    </xdr:from>
    <xdr:to>
      <xdr:col>45</xdr:col>
      <xdr:colOff>177800</xdr:colOff>
      <xdr:row>83</xdr:row>
      <xdr:rowOff>35052</xdr:rowOff>
    </xdr:to>
    <xdr:cxnSp macro="">
      <xdr:nvCxnSpPr>
        <xdr:cNvPr id="365" name="直線コネクタ 364">
          <a:extLst>
            <a:ext uri="{FF2B5EF4-FFF2-40B4-BE49-F238E27FC236}">
              <a16:creationId xmlns:a16="http://schemas.microsoft.com/office/drawing/2014/main" id="{39BBF8BE-0052-4B53-83FD-E3DE03772AC5}"/>
            </a:ext>
          </a:extLst>
        </xdr:cNvPr>
        <xdr:cNvCxnSpPr/>
      </xdr:nvCxnSpPr>
      <xdr:spPr>
        <a:xfrm>
          <a:off x="7861300" y="14248637"/>
          <a:ext cx="88900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141987</xdr:rowOff>
    </xdr:from>
    <xdr:to>
      <xdr:col>36</xdr:col>
      <xdr:colOff>165100</xdr:colOff>
      <xdr:row>83</xdr:row>
      <xdr:rowOff>72137</xdr:rowOff>
    </xdr:to>
    <xdr:sp macro="" textlink="">
      <xdr:nvSpPr>
        <xdr:cNvPr id="366" name="楕円 365">
          <a:extLst>
            <a:ext uri="{FF2B5EF4-FFF2-40B4-BE49-F238E27FC236}">
              <a16:creationId xmlns:a16="http://schemas.microsoft.com/office/drawing/2014/main" id="{8CB5D20C-0A67-414E-93E2-A61D15662080}"/>
            </a:ext>
          </a:extLst>
        </xdr:cNvPr>
        <xdr:cNvSpPr/>
      </xdr:nvSpPr>
      <xdr:spPr>
        <a:xfrm>
          <a:off x="6921500" y="1420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18287</xdr:rowOff>
    </xdr:from>
    <xdr:to>
      <xdr:col>41</xdr:col>
      <xdr:colOff>50800</xdr:colOff>
      <xdr:row>83</xdr:row>
      <xdr:rowOff>21337</xdr:rowOff>
    </xdr:to>
    <xdr:cxnSp macro="">
      <xdr:nvCxnSpPr>
        <xdr:cNvPr id="367" name="直線コネクタ 366">
          <a:extLst>
            <a:ext uri="{FF2B5EF4-FFF2-40B4-BE49-F238E27FC236}">
              <a16:creationId xmlns:a16="http://schemas.microsoft.com/office/drawing/2014/main" id="{FF2111CE-75AA-4F88-A151-BEDFDBDBB04D}"/>
            </a:ext>
          </a:extLst>
        </xdr:cNvPr>
        <xdr:cNvCxnSpPr/>
      </xdr:nvCxnSpPr>
      <xdr:spPr>
        <a:xfrm flipV="1">
          <a:off x="6972300" y="14248637"/>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A1ED03CE-08AD-4BEA-ADCA-F326D651CC4A}"/>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3E304453-CAFC-402B-8F57-9CCB6E65054E}"/>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3C18D298-DE9F-4581-BDAC-9F3B68D38633}"/>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1A912826-BA40-48E0-B9F6-C957E431760F}"/>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93997</xdr:rowOff>
    </xdr:from>
    <xdr:ext cx="469744" cy="259045"/>
    <xdr:sp macro="" textlink="">
      <xdr:nvSpPr>
        <xdr:cNvPr id="372" name="n_1mainValue【公営住宅】&#10;一人当たり面積">
          <a:extLst>
            <a:ext uri="{FF2B5EF4-FFF2-40B4-BE49-F238E27FC236}">
              <a16:creationId xmlns:a16="http://schemas.microsoft.com/office/drawing/2014/main" id="{0E2A60D7-676F-4399-A990-A16B5167F329}"/>
            </a:ext>
          </a:extLst>
        </xdr:cNvPr>
        <xdr:cNvSpPr txBox="1"/>
      </xdr:nvSpPr>
      <xdr:spPr>
        <a:xfrm>
          <a:off x="9391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102379</xdr:rowOff>
    </xdr:from>
    <xdr:ext cx="469744" cy="259045"/>
    <xdr:sp macro="" textlink="">
      <xdr:nvSpPr>
        <xdr:cNvPr id="373" name="n_2mainValue【公営住宅】&#10;一人当たり面積">
          <a:extLst>
            <a:ext uri="{FF2B5EF4-FFF2-40B4-BE49-F238E27FC236}">
              <a16:creationId xmlns:a16="http://schemas.microsoft.com/office/drawing/2014/main" id="{4845DAA7-06E7-46CB-90DC-B694EED2A408}"/>
            </a:ext>
          </a:extLst>
        </xdr:cNvPr>
        <xdr:cNvSpPr txBox="1"/>
      </xdr:nvSpPr>
      <xdr:spPr>
        <a:xfrm>
          <a:off x="8515427" y="1398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85614</xdr:rowOff>
    </xdr:from>
    <xdr:ext cx="469744" cy="259045"/>
    <xdr:sp macro="" textlink="">
      <xdr:nvSpPr>
        <xdr:cNvPr id="374" name="n_3mainValue【公営住宅】&#10;一人当たり面積">
          <a:extLst>
            <a:ext uri="{FF2B5EF4-FFF2-40B4-BE49-F238E27FC236}">
              <a16:creationId xmlns:a16="http://schemas.microsoft.com/office/drawing/2014/main" id="{7F9D24F5-4374-4A71-8913-EED51005C4FB}"/>
            </a:ext>
          </a:extLst>
        </xdr:cNvPr>
        <xdr:cNvSpPr txBox="1"/>
      </xdr:nvSpPr>
      <xdr:spPr>
        <a:xfrm>
          <a:off x="7626427" y="1397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88664</xdr:rowOff>
    </xdr:from>
    <xdr:ext cx="469744" cy="259045"/>
    <xdr:sp macro="" textlink="">
      <xdr:nvSpPr>
        <xdr:cNvPr id="375" name="n_4mainValue【公営住宅】&#10;一人当たり面積">
          <a:extLst>
            <a:ext uri="{FF2B5EF4-FFF2-40B4-BE49-F238E27FC236}">
              <a16:creationId xmlns:a16="http://schemas.microsoft.com/office/drawing/2014/main" id="{D1AAC85A-12B0-4F78-9DC5-C09BFB1C143A}"/>
            </a:ext>
          </a:extLst>
        </xdr:cNvPr>
        <xdr:cNvSpPr txBox="1"/>
      </xdr:nvSpPr>
      <xdr:spPr>
        <a:xfrm>
          <a:off x="6737427" y="139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3FC751A-0772-4A65-897F-4FC0FE3FED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11112D6-7C5E-4639-A155-4AE2E796D8E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E760E64-D3A2-4736-9C80-17EA200757A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1FA1695-A3F2-46B9-9B5D-3B1406D7795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39084BC-DF7F-4927-8528-BD427E399A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DFD3113-4B89-438F-A2D0-10B25D7AF08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A9A9D64-C483-49A7-939E-92430550B0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F7FE736-30C5-4EF5-99A6-30643F3521D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DCE7AA15-484B-4090-AA9E-D87E4E81E36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EB0529E-61BB-4419-B06A-071BAFEC1C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D46D7E2-CB0D-4394-99AA-F161D3DA31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C429278-B2AE-4EA4-B078-AF44358495D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434745C-E199-4EB7-A6F3-BCD91FC6276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1FF7D23-74AF-47C1-AE97-B420BFE817E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0A59891-9852-4A86-AD22-51DC25C4B82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1D734B4-4301-4001-8969-E16F37121FA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C796377-D30D-4CD0-AD65-0D014A4B4D2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4CF5DD1-0507-4912-9EDC-6CB307024B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AAB461A-7403-4D58-BA86-DB5BFF9666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D51CD36-D7B4-4254-BC28-10CCECE012E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D3C5250-A57D-4E55-85B3-D4993009AE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A2C35C4D-4200-4740-A185-BFFFEE0866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78E9844-2B75-4D0C-AA32-B86077DC685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AACDCEE-6049-4AF7-8A63-928F028585D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F441B16-DECB-4F1F-B498-14A21C74826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53A88C0-E64E-4553-9F70-4EDC0F990A0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C03F0401-57E7-44F5-9C88-E2CD613BE01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E7222D34-A4DF-4812-823A-A15E1153E1A6}"/>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20A4A61D-CC77-4331-9D47-B6F764149FF1}"/>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D16FACA7-9BCE-4C88-AA7D-0BBA1012319C}"/>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3A20ECAB-88E7-43E2-A3E5-2A961BF4E651}"/>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D4CDA1DB-092F-479D-A8F4-49A680A5CA3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BBC1DA95-380C-4F9A-AB41-6E0FBE33EAF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AF0BC22D-6522-4EC5-8ECB-6D74CF9B2C6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F6D6A884-5F5C-4623-B2C9-60C4DAA8DE3B}"/>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2B289AA2-4D35-4677-825F-D7D17F6D25B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EC9B9321-62F7-45F6-B1B6-5F340BFC67BD}"/>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5037177E-9F3F-4C68-814F-DE4D6706381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697616A7-00D3-43AA-AA35-9DD9E04DCC05}"/>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361D9F77-BC11-42BB-B108-9F87CB57B3D2}"/>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F0724427-D1EF-44FF-B639-2F7EBE946629}"/>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3F0D105A-C52F-4EC1-A9CD-42333F91F408}"/>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4081F4CF-D40A-4F50-809F-981AA672E136}"/>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AF0EBE38-75EA-420C-8E25-C707166B6E55}"/>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0375CBD5-58AF-4890-A750-A3D9D87A297E}"/>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920F275E-05CE-40DE-9ADE-EC354AC824B9}"/>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ED52F963-A042-4A84-9CE6-86EB587DE88B}"/>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6CB5B1D5-E2A8-44DF-88C0-79F47812F2B7}"/>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DB65B2DA-6945-4B52-8774-7B235BDE00F7}"/>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5C7EF91-FAA3-4183-95DA-A97838B5B3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20C2E32-B609-49EF-B2DF-2E7FABCD65E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6EB69D3-2332-4BEA-8B43-F2D9551822D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6BF11A7-9E50-4C71-9C0D-27FAE20C754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0AEC006-37FC-4FDB-9D53-CF440C62BA1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91694</xdr:rowOff>
    </xdr:from>
    <xdr:to>
      <xdr:col>85</xdr:col>
      <xdr:colOff>177800</xdr:colOff>
      <xdr:row>36</xdr:row>
      <xdr:rowOff>21844</xdr:rowOff>
    </xdr:to>
    <xdr:sp macro="" textlink="">
      <xdr:nvSpPr>
        <xdr:cNvPr id="430" name="楕円 429">
          <a:extLst>
            <a:ext uri="{FF2B5EF4-FFF2-40B4-BE49-F238E27FC236}">
              <a16:creationId xmlns:a16="http://schemas.microsoft.com/office/drawing/2014/main" id="{23FED812-086A-4455-B2EF-EAA4E790B8A4}"/>
            </a:ext>
          </a:extLst>
        </xdr:cNvPr>
        <xdr:cNvSpPr/>
      </xdr:nvSpPr>
      <xdr:spPr>
        <a:xfrm>
          <a:off x="162687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114571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7545698D-4CE0-4294-883D-C7B54D3DACC9}"/>
            </a:ext>
          </a:extLst>
        </xdr:cNvPr>
        <xdr:cNvSpPr txBox="1"/>
      </xdr:nvSpPr>
      <xdr:spPr>
        <a:xfrm>
          <a:off x="16357600" y="594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45974</xdr:rowOff>
    </xdr:from>
    <xdr:to>
      <xdr:col>81</xdr:col>
      <xdr:colOff>101600</xdr:colOff>
      <xdr:row>35</xdr:row>
      <xdr:rowOff>147574</xdr:rowOff>
    </xdr:to>
    <xdr:sp macro="" textlink="">
      <xdr:nvSpPr>
        <xdr:cNvPr id="432" name="楕円 431">
          <a:extLst>
            <a:ext uri="{FF2B5EF4-FFF2-40B4-BE49-F238E27FC236}">
              <a16:creationId xmlns:a16="http://schemas.microsoft.com/office/drawing/2014/main" id="{2554AADB-3302-462C-B72C-6FE967B188F3}"/>
            </a:ext>
          </a:extLst>
        </xdr:cNvPr>
        <xdr:cNvSpPr/>
      </xdr:nvSpPr>
      <xdr:spPr>
        <a:xfrm>
          <a:off x="15430500" y="60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96774</xdr:rowOff>
    </xdr:from>
    <xdr:to>
      <xdr:col>85</xdr:col>
      <xdr:colOff>127000</xdr:colOff>
      <xdr:row>35</xdr:row>
      <xdr:rowOff>142494</xdr:rowOff>
    </xdr:to>
    <xdr:cxnSp macro="">
      <xdr:nvCxnSpPr>
        <xdr:cNvPr id="433" name="直線コネクタ 432">
          <a:extLst>
            <a:ext uri="{FF2B5EF4-FFF2-40B4-BE49-F238E27FC236}">
              <a16:creationId xmlns:a16="http://schemas.microsoft.com/office/drawing/2014/main" id="{DFE7A07E-C5E6-40EF-841B-04AF5F7E69B1}"/>
            </a:ext>
          </a:extLst>
        </xdr:cNvPr>
        <xdr:cNvCxnSpPr/>
      </xdr:nvCxnSpPr>
      <xdr:spPr>
        <a:xfrm>
          <a:off x="15481300" y="60975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4826</xdr:rowOff>
    </xdr:from>
    <xdr:to>
      <xdr:col>76</xdr:col>
      <xdr:colOff>165100</xdr:colOff>
      <xdr:row>35</xdr:row>
      <xdr:rowOff>106426</xdr:rowOff>
    </xdr:to>
    <xdr:sp macro="" textlink="">
      <xdr:nvSpPr>
        <xdr:cNvPr id="434" name="楕円 433">
          <a:extLst>
            <a:ext uri="{FF2B5EF4-FFF2-40B4-BE49-F238E27FC236}">
              <a16:creationId xmlns:a16="http://schemas.microsoft.com/office/drawing/2014/main" id="{C3405F41-0EA7-4126-BBF2-4BB58AB6D6CF}"/>
            </a:ext>
          </a:extLst>
        </xdr:cNvPr>
        <xdr:cNvSpPr/>
      </xdr:nvSpPr>
      <xdr:spPr>
        <a:xfrm>
          <a:off x="14541500" y="600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55626</xdr:rowOff>
    </xdr:from>
    <xdr:to>
      <xdr:col>81</xdr:col>
      <xdr:colOff>50800</xdr:colOff>
      <xdr:row>35</xdr:row>
      <xdr:rowOff>96774</xdr:rowOff>
    </xdr:to>
    <xdr:cxnSp macro="">
      <xdr:nvCxnSpPr>
        <xdr:cNvPr id="435" name="直線コネクタ 434">
          <a:extLst>
            <a:ext uri="{FF2B5EF4-FFF2-40B4-BE49-F238E27FC236}">
              <a16:creationId xmlns:a16="http://schemas.microsoft.com/office/drawing/2014/main" id="{E572BBC0-589B-4015-9730-3711C8C3314D}"/>
            </a:ext>
          </a:extLst>
        </xdr:cNvPr>
        <xdr:cNvCxnSpPr/>
      </xdr:nvCxnSpPr>
      <xdr:spPr>
        <a:xfrm>
          <a:off x="14592300" y="60563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32258</xdr:rowOff>
    </xdr:from>
    <xdr:to>
      <xdr:col>72</xdr:col>
      <xdr:colOff>38100</xdr:colOff>
      <xdr:row>35</xdr:row>
      <xdr:rowOff>133858</xdr:rowOff>
    </xdr:to>
    <xdr:sp macro="" textlink="">
      <xdr:nvSpPr>
        <xdr:cNvPr id="436" name="楕円 435">
          <a:extLst>
            <a:ext uri="{FF2B5EF4-FFF2-40B4-BE49-F238E27FC236}">
              <a16:creationId xmlns:a16="http://schemas.microsoft.com/office/drawing/2014/main" id="{1840170C-5E02-4373-A03D-AD95DF0BE34F}"/>
            </a:ext>
          </a:extLst>
        </xdr:cNvPr>
        <xdr:cNvSpPr/>
      </xdr:nvSpPr>
      <xdr:spPr>
        <a:xfrm>
          <a:off x="13652500" y="60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55626</xdr:rowOff>
    </xdr:from>
    <xdr:to>
      <xdr:col>76</xdr:col>
      <xdr:colOff>114300</xdr:colOff>
      <xdr:row>35</xdr:row>
      <xdr:rowOff>83058</xdr:rowOff>
    </xdr:to>
    <xdr:cxnSp macro="">
      <xdr:nvCxnSpPr>
        <xdr:cNvPr id="437" name="直線コネクタ 436">
          <a:extLst>
            <a:ext uri="{FF2B5EF4-FFF2-40B4-BE49-F238E27FC236}">
              <a16:creationId xmlns:a16="http://schemas.microsoft.com/office/drawing/2014/main" id="{5D4B920B-91A7-4A04-B995-AF02985FD0A8}"/>
            </a:ext>
          </a:extLst>
        </xdr:cNvPr>
        <xdr:cNvCxnSpPr/>
      </xdr:nvCxnSpPr>
      <xdr:spPr>
        <a:xfrm flipV="1">
          <a:off x="13703300" y="60563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155702</xdr:rowOff>
    </xdr:from>
    <xdr:to>
      <xdr:col>67</xdr:col>
      <xdr:colOff>101600</xdr:colOff>
      <xdr:row>35</xdr:row>
      <xdr:rowOff>85852</xdr:rowOff>
    </xdr:to>
    <xdr:sp macro="" textlink="">
      <xdr:nvSpPr>
        <xdr:cNvPr id="438" name="楕円 437">
          <a:extLst>
            <a:ext uri="{FF2B5EF4-FFF2-40B4-BE49-F238E27FC236}">
              <a16:creationId xmlns:a16="http://schemas.microsoft.com/office/drawing/2014/main" id="{F59BC4D5-70E9-49E0-9947-E32CA092389B}"/>
            </a:ext>
          </a:extLst>
        </xdr:cNvPr>
        <xdr:cNvSpPr/>
      </xdr:nvSpPr>
      <xdr:spPr>
        <a:xfrm>
          <a:off x="12763500" y="598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35052</xdr:rowOff>
    </xdr:from>
    <xdr:to>
      <xdr:col>71</xdr:col>
      <xdr:colOff>177800</xdr:colOff>
      <xdr:row>35</xdr:row>
      <xdr:rowOff>83058</xdr:rowOff>
    </xdr:to>
    <xdr:cxnSp macro="">
      <xdr:nvCxnSpPr>
        <xdr:cNvPr id="439" name="直線コネクタ 438">
          <a:extLst>
            <a:ext uri="{FF2B5EF4-FFF2-40B4-BE49-F238E27FC236}">
              <a16:creationId xmlns:a16="http://schemas.microsoft.com/office/drawing/2014/main" id="{9854ECD7-F4CE-4DF7-8F8F-DA6DD5950447}"/>
            </a:ext>
          </a:extLst>
        </xdr:cNvPr>
        <xdr:cNvCxnSpPr/>
      </xdr:nvCxnSpPr>
      <xdr:spPr>
        <a:xfrm>
          <a:off x="12814300" y="603580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9807110-967C-459B-B043-C0A6A54F79EF}"/>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BE6B4D8A-20DB-4614-9157-8287B3E12AA6}"/>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E019C04D-093C-4954-819D-CA0F90FFA1A0}"/>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994E63A7-C54B-4803-8607-C439ED9D3AF6}"/>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164101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7B48A51E-8965-454E-AB4F-4B3CB5B76FD7}"/>
            </a:ext>
          </a:extLst>
        </xdr:cNvPr>
        <xdr:cNvSpPr txBox="1"/>
      </xdr:nvSpPr>
      <xdr:spPr>
        <a:xfrm>
          <a:off x="152660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122953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A16C2BC6-DF00-41BA-B4A1-4FCE691A153F}"/>
            </a:ext>
          </a:extLst>
        </xdr:cNvPr>
        <xdr:cNvSpPr txBox="1"/>
      </xdr:nvSpPr>
      <xdr:spPr>
        <a:xfrm>
          <a:off x="14389744" y="578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150385</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CB5D2CF0-195C-4172-B5C1-781058F9888C}"/>
            </a:ext>
          </a:extLst>
        </xdr:cNvPr>
        <xdr:cNvSpPr txBox="1"/>
      </xdr:nvSpPr>
      <xdr:spPr>
        <a:xfrm>
          <a:off x="13500744"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102379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6746AD46-9EA8-4FFD-B1FE-E03F6919E616}"/>
            </a:ext>
          </a:extLst>
        </xdr:cNvPr>
        <xdr:cNvSpPr txBox="1"/>
      </xdr:nvSpPr>
      <xdr:spPr>
        <a:xfrm>
          <a:off x="12611744" y="576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FC5DD799-1DFE-414D-B91B-9A2CDBE7CFD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30729825-B240-4FF0-8815-C1DCDDADC9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47935AE2-2F66-4712-A2BA-A459360145C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B20BC1ED-5DF2-44C5-8A56-E6659AA75BA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9037740B-9064-4EED-BBF8-BDFA2E8CBD6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488A3748-5D16-487D-B9AE-96722A433AF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70BFF6BD-95DC-435B-8017-8585EF9AE4C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4C645FB6-E42F-4F35-B4F4-BE6E8324215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6B9D608-1920-459E-8C69-487CA8E35C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CAE62DD-67C3-4A83-8698-7429F9FEFA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EC721BC2-0EBF-4166-8EE4-D3ECCC5026A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5D612C75-2B8E-42B1-84AC-0623E66508A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38D38B21-5F2F-44BF-AAD0-007C68397AE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C0E8DEA-A3AA-469A-8DFB-AA5F530375B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5CF5774F-A327-4337-9A2A-14A75FC09BC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333DA81B-3FAC-4C6A-A645-CE8B173A18B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4365EA71-4B7E-4EA1-8A28-F8EC10E2847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7731C156-5D9E-4BEA-A175-44873AE333F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E0AC4FED-E2B7-4554-A352-8F01C4AAB8A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E304989F-7933-47BF-8F92-1B79E90E9BC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EAABE236-03E7-4E50-8421-C95CD4CFECE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55A91C9C-6D7A-42BB-BE2E-91512A2F5E5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9D81F731-3C9A-4C56-8C40-A1063178425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F65FB4E3-BE2C-44B9-B4C9-A54C19A1425C}"/>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74801410-A185-4B0C-9554-DDC1FDE68581}"/>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8DB07C9A-F73C-4162-A322-BF16EFD02509}"/>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F383C384-C886-4E72-80C2-124686990FC1}"/>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A039012A-E0EE-42DE-926E-A662ED8ECBFD}"/>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DFEE81E9-E2D0-4F0B-BE17-34D8860A113B}"/>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D10025CF-C39B-4A34-913E-15649D8B83D9}"/>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D06A2759-8A1F-421A-A873-CE9600E1A384}"/>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8F32A4C8-6463-410B-8DC4-9AB09A33082F}"/>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B78AAF57-974F-4AD0-B5A1-DCC68452B5A3}"/>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D56BF6AD-59D7-4256-9A87-CE175CC87B4C}"/>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2224EC5-8861-4065-BD87-0EAA375A6C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7322AA7-22A9-42C1-A0AC-14A9F2E072E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6EF3A23-A7FA-473C-ABE1-CC6A3B2CACA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7649C05-28EF-45B9-9DB3-DBDB0CC33F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C23A38F-B0A6-4640-A80F-B73728183F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87" name="楕円 486">
          <a:extLst>
            <a:ext uri="{FF2B5EF4-FFF2-40B4-BE49-F238E27FC236}">
              <a16:creationId xmlns:a16="http://schemas.microsoft.com/office/drawing/2014/main" id="{470CB83D-8986-40CF-BC3A-EBC1414432B5}"/>
            </a:ext>
          </a:extLst>
        </xdr:cNvPr>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7C3853BD-292A-421B-8968-8828AF9A0446}"/>
            </a:ext>
          </a:extLst>
        </xdr:cNvPr>
        <xdr:cNvSpPr txBox="1"/>
      </xdr:nvSpPr>
      <xdr:spPr>
        <a:xfrm>
          <a:off x="22199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489" name="楕円 488">
          <a:extLst>
            <a:ext uri="{FF2B5EF4-FFF2-40B4-BE49-F238E27FC236}">
              <a16:creationId xmlns:a16="http://schemas.microsoft.com/office/drawing/2014/main" id="{007D6A36-A208-412F-ADE2-0E5E840F0868}"/>
            </a:ext>
          </a:extLst>
        </xdr:cNvPr>
        <xdr:cNvSpPr/>
      </xdr:nvSpPr>
      <xdr:spPr>
        <a:xfrm>
          <a:off x="2127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121920</xdr:rowOff>
    </xdr:to>
    <xdr:cxnSp macro="">
      <xdr:nvCxnSpPr>
        <xdr:cNvPr id="490" name="直線コネクタ 489">
          <a:extLst>
            <a:ext uri="{FF2B5EF4-FFF2-40B4-BE49-F238E27FC236}">
              <a16:creationId xmlns:a16="http://schemas.microsoft.com/office/drawing/2014/main" id="{B242D65F-9A9F-4A52-A21E-B7B93EB81EAF}"/>
            </a:ext>
          </a:extLst>
        </xdr:cNvPr>
        <xdr:cNvCxnSpPr/>
      </xdr:nvCxnSpPr>
      <xdr:spPr>
        <a:xfrm>
          <a:off x="21323300" y="697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491" name="楕円 490">
          <a:extLst>
            <a:ext uri="{FF2B5EF4-FFF2-40B4-BE49-F238E27FC236}">
              <a16:creationId xmlns:a16="http://schemas.microsoft.com/office/drawing/2014/main" id="{4046AFE9-7EE6-48E2-8CDA-F03C4C052064}"/>
            </a:ext>
          </a:extLst>
        </xdr:cNvPr>
        <xdr:cNvSpPr/>
      </xdr:nvSpPr>
      <xdr:spPr>
        <a:xfrm>
          <a:off x="2038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121920</xdr:rowOff>
    </xdr:to>
    <xdr:cxnSp macro="">
      <xdr:nvCxnSpPr>
        <xdr:cNvPr id="492" name="直線コネクタ 491">
          <a:extLst>
            <a:ext uri="{FF2B5EF4-FFF2-40B4-BE49-F238E27FC236}">
              <a16:creationId xmlns:a16="http://schemas.microsoft.com/office/drawing/2014/main" id="{6E1E9005-0AED-4615-BE24-67C4DD17DD8E}"/>
            </a:ext>
          </a:extLst>
        </xdr:cNvPr>
        <xdr:cNvCxnSpPr/>
      </xdr:nvCxnSpPr>
      <xdr:spPr>
        <a:xfrm>
          <a:off x="20434300" y="697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55880</xdr:rowOff>
    </xdr:from>
    <xdr:to>
      <xdr:col>102</xdr:col>
      <xdr:colOff>165100</xdr:colOff>
      <xdr:row>40</xdr:row>
      <xdr:rowOff>157480</xdr:rowOff>
    </xdr:to>
    <xdr:sp macro="" textlink="">
      <xdr:nvSpPr>
        <xdr:cNvPr id="493" name="楕円 492">
          <a:extLst>
            <a:ext uri="{FF2B5EF4-FFF2-40B4-BE49-F238E27FC236}">
              <a16:creationId xmlns:a16="http://schemas.microsoft.com/office/drawing/2014/main" id="{B07CD1CF-9F54-4624-A3AF-9EF5C11D3164}"/>
            </a:ext>
          </a:extLst>
        </xdr:cNvPr>
        <xdr:cNvSpPr/>
      </xdr:nvSpPr>
      <xdr:spPr>
        <a:xfrm>
          <a:off x="19494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106680</xdr:rowOff>
    </xdr:from>
    <xdr:to>
      <xdr:col>107</xdr:col>
      <xdr:colOff>50800</xdr:colOff>
      <xdr:row>40</xdr:row>
      <xdr:rowOff>121920</xdr:rowOff>
    </xdr:to>
    <xdr:cxnSp macro="">
      <xdr:nvCxnSpPr>
        <xdr:cNvPr id="494" name="直線コネクタ 493">
          <a:extLst>
            <a:ext uri="{FF2B5EF4-FFF2-40B4-BE49-F238E27FC236}">
              <a16:creationId xmlns:a16="http://schemas.microsoft.com/office/drawing/2014/main" id="{5E3C5AC0-6EAC-4C5F-8044-7B288771A393}"/>
            </a:ext>
          </a:extLst>
        </xdr:cNvPr>
        <xdr:cNvCxnSpPr/>
      </xdr:nvCxnSpPr>
      <xdr:spPr>
        <a:xfrm>
          <a:off x="19545300" y="6964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55880</xdr:rowOff>
    </xdr:from>
    <xdr:to>
      <xdr:col>98</xdr:col>
      <xdr:colOff>38100</xdr:colOff>
      <xdr:row>40</xdr:row>
      <xdr:rowOff>157480</xdr:rowOff>
    </xdr:to>
    <xdr:sp macro="" textlink="">
      <xdr:nvSpPr>
        <xdr:cNvPr id="495" name="楕円 494">
          <a:extLst>
            <a:ext uri="{FF2B5EF4-FFF2-40B4-BE49-F238E27FC236}">
              <a16:creationId xmlns:a16="http://schemas.microsoft.com/office/drawing/2014/main" id="{5EF31874-19B0-4F57-AE6A-CE42323CE7A1}"/>
            </a:ext>
          </a:extLst>
        </xdr:cNvPr>
        <xdr:cNvSpPr/>
      </xdr:nvSpPr>
      <xdr:spPr>
        <a:xfrm>
          <a:off x="18605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106680</xdr:rowOff>
    </xdr:from>
    <xdr:to>
      <xdr:col>102</xdr:col>
      <xdr:colOff>114300</xdr:colOff>
      <xdr:row>40</xdr:row>
      <xdr:rowOff>106680</xdr:rowOff>
    </xdr:to>
    <xdr:cxnSp macro="">
      <xdr:nvCxnSpPr>
        <xdr:cNvPr id="496" name="直線コネクタ 495">
          <a:extLst>
            <a:ext uri="{FF2B5EF4-FFF2-40B4-BE49-F238E27FC236}">
              <a16:creationId xmlns:a16="http://schemas.microsoft.com/office/drawing/2014/main" id="{177BF1AC-FFA9-4915-A430-A17A71A8EF33}"/>
            </a:ext>
          </a:extLst>
        </xdr:cNvPr>
        <xdr:cNvCxnSpPr/>
      </xdr:nvCxnSpPr>
      <xdr:spPr>
        <a:xfrm>
          <a:off x="18656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F07383AC-42BA-4325-A78B-3F69D4BCF26B}"/>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B85AB41-ECAA-4456-9345-B5828CA60967}"/>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CA99876F-22A2-4AAA-B651-8F70A623B339}"/>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9ADCDC8-A415-4598-A61D-B15E51E1AF2C}"/>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163847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92D9AF38-9F9E-480E-B4E9-2F2789C43375}"/>
            </a:ext>
          </a:extLst>
        </xdr:cNvPr>
        <xdr:cNvSpPr txBox="1"/>
      </xdr:nvSpPr>
      <xdr:spPr>
        <a:xfrm>
          <a:off x="21075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163847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8B4A08A6-7454-4F3B-85AF-776E636D7B84}"/>
            </a:ext>
          </a:extLst>
        </xdr:cNvPr>
        <xdr:cNvSpPr txBox="1"/>
      </xdr:nvSpPr>
      <xdr:spPr>
        <a:xfrm>
          <a:off x="20199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148607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336ADB48-883F-488E-AC15-4387EE418406}"/>
            </a:ext>
          </a:extLst>
        </xdr:cNvPr>
        <xdr:cNvSpPr txBox="1"/>
      </xdr:nvSpPr>
      <xdr:spPr>
        <a:xfrm>
          <a:off x="19310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148607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2E320DF8-96DB-4324-B386-D6F52900CFCE}"/>
            </a:ext>
          </a:extLst>
        </xdr:cNvPr>
        <xdr:cNvSpPr txBox="1"/>
      </xdr:nvSpPr>
      <xdr:spPr>
        <a:xfrm>
          <a:off x="18421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85352DD6-756D-44C5-8E34-025D1A10267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DCFA301-9232-4FE1-B0BE-9A4A211C9DE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5D4B463D-5CDC-483A-8A7A-0DB3F10C2EF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3AE62C77-3A17-4AA9-AACA-A66DCFEB730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707EBA7E-58E2-4DD8-ADB7-2CC0C809D73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636E124-4633-4B08-9D12-11F61944138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5BABC833-7E08-4A21-A5A3-87707D7546A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E3623DF-E575-48D1-8E73-F1916FDF0E0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D784B6A-B124-4C71-87E7-995BEADC48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FC889E1D-9DFF-4BC6-9195-0DF0677D2D5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B84D7ED-459D-4027-B94C-3B07C6C3AD5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6371AEAA-3F3E-4D71-8E01-D66CE23327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4692488D-842B-4C90-BFD7-ADD80F554AE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FBE52C52-04BC-4931-A83D-A88733A9DA3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8718F44C-8636-4DEA-8A5B-BCE5BFD2B49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7ACDD048-D8D9-4298-8C61-3A05E196583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94C0F53B-E504-4182-BD09-4FCF8A0AED8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37D67614-8F4A-4960-B5DC-6E5EEDE414B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F2F18CDC-910A-4DBB-AE85-8065DAA4005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6F624E8-5B5F-4C1E-A7AB-8EEAAA03E7E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FBC9456C-689F-48B2-B283-95C972006DA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2C39418-9748-4218-8E4B-D74A30EC6E6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BA9D048C-64BC-40DF-917A-3F74B47EECC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90171F12-7EF6-4EC3-93D6-CFE793D23C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A34CBC45-C063-4B30-A358-86D77883D14A}"/>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BC4796DA-AD60-4492-B2DB-3C637146E83F}"/>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9BF9E4DE-B439-4DAB-B930-7EEA34A0D75D}"/>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DDFF31F7-55A2-46CE-B057-585E51279B6C}"/>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F8041873-2FD8-4B51-B964-7643219E8542}"/>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9CAB2152-D641-4F30-BDFB-09214DAE6BA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3649CF0F-E8C8-47F6-A3BD-7C60FBBD78C9}"/>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A8228932-3066-49BA-86A4-EE821FE5B2A6}"/>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2D7BE3EB-E137-4424-B1CB-B42FECA0B038}"/>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B1FBEE8A-35D5-42C7-9A0A-D03CAAF3E3EB}"/>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DF52058F-9E40-4C58-BEAE-5BDE5C7A7A7E}"/>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102B57B-0B21-4D1E-BCE3-B35F8C7FFF5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9A26B26-4D3E-437B-86F9-50FD91196D7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01B644D-7DFB-4AD9-97A5-8A890C635F2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60BCC3F-B7F6-4D21-9404-177EC8EBF0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0530C05-F113-4A57-8E76-663FDEAB05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82550</xdr:rowOff>
    </xdr:from>
    <xdr:to>
      <xdr:col>85</xdr:col>
      <xdr:colOff>177800</xdr:colOff>
      <xdr:row>61</xdr:row>
      <xdr:rowOff>12700</xdr:rowOff>
    </xdr:to>
    <xdr:sp macro="" textlink="">
      <xdr:nvSpPr>
        <xdr:cNvPr id="545" name="楕円 544">
          <a:extLst>
            <a:ext uri="{FF2B5EF4-FFF2-40B4-BE49-F238E27FC236}">
              <a16:creationId xmlns:a16="http://schemas.microsoft.com/office/drawing/2014/main" id="{376969E2-572B-4959-9BF9-0FC1C87B1FF6}"/>
            </a:ext>
          </a:extLst>
        </xdr:cNvPr>
        <xdr:cNvSpPr/>
      </xdr:nvSpPr>
      <xdr:spPr>
        <a:xfrm>
          <a:off x="162687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105427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F04346E-3721-46CB-B64D-984DF8528897}"/>
            </a:ext>
          </a:extLst>
        </xdr:cNvPr>
        <xdr:cNvSpPr txBox="1"/>
      </xdr:nvSpPr>
      <xdr:spPr>
        <a:xfrm>
          <a:off x="16357600"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67310</xdr:rowOff>
    </xdr:from>
    <xdr:to>
      <xdr:col>81</xdr:col>
      <xdr:colOff>101600</xdr:colOff>
      <xdr:row>60</xdr:row>
      <xdr:rowOff>168910</xdr:rowOff>
    </xdr:to>
    <xdr:sp macro="" textlink="">
      <xdr:nvSpPr>
        <xdr:cNvPr id="547" name="楕円 546">
          <a:extLst>
            <a:ext uri="{FF2B5EF4-FFF2-40B4-BE49-F238E27FC236}">
              <a16:creationId xmlns:a16="http://schemas.microsoft.com/office/drawing/2014/main" id="{4C2BC9BD-2D4E-4016-9503-CC4343AF8925}"/>
            </a:ext>
          </a:extLst>
        </xdr:cNvPr>
        <xdr:cNvSpPr/>
      </xdr:nvSpPr>
      <xdr:spPr>
        <a:xfrm>
          <a:off x="15430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118110</xdr:rowOff>
    </xdr:from>
    <xdr:to>
      <xdr:col>85</xdr:col>
      <xdr:colOff>127000</xdr:colOff>
      <xdr:row>60</xdr:row>
      <xdr:rowOff>133350</xdr:rowOff>
    </xdr:to>
    <xdr:cxnSp macro="">
      <xdr:nvCxnSpPr>
        <xdr:cNvPr id="548" name="直線コネクタ 547">
          <a:extLst>
            <a:ext uri="{FF2B5EF4-FFF2-40B4-BE49-F238E27FC236}">
              <a16:creationId xmlns:a16="http://schemas.microsoft.com/office/drawing/2014/main" id="{9F7CA281-1762-4EBC-A566-98B64EEDA599}"/>
            </a:ext>
          </a:extLst>
        </xdr:cNvPr>
        <xdr:cNvCxnSpPr/>
      </xdr:nvCxnSpPr>
      <xdr:spPr>
        <a:xfrm>
          <a:off x="15481300" y="104051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36830</xdr:rowOff>
    </xdr:from>
    <xdr:to>
      <xdr:col>76</xdr:col>
      <xdr:colOff>165100</xdr:colOff>
      <xdr:row>60</xdr:row>
      <xdr:rowOff>138430</xdr:rowOff>
    </xdr:to>
    <xdr:sp macro="" textlink="">
      <xdr:nvSpPr>
        <xdr:cNvPr id="549" name="楕円 548">
          <a:extLst>
            <a:ext uri="{FF2B5EF4-FFF2-40B4-BE49-F238E27FC236}">
              <a16:creationId xmlns:a16="http://schemas.microsoft.com/office/drawing/2014/main" id="{DF996EA5-AE29-4966-9CE9-B7F4474E6287}"/>
            </a:ext>
          </a:extLst>
        </xdr:cNvPr>
        <xdr:cNvSpPr/>
      </xdr:nvSpPr>
      <xdr:spPr>
        <a:xfrm>
          <a:off x="14541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87630</xdr:rowOff>
    </xdr:from>
    <xdr:to>
      <xdr:col>81</xdr:col>
      <xdr:colOff>50800</xdr:colOff>
      <xdr:row>60</xdr:row>
      <xdr:rowOff>118110</xdr:rowOff>
    </xdr:to>
    <xdr:cxnSp macro="">
      <xdr:nvCxnSpPr>
        <xdr:cNvPr id="550" name="直線コネクタ 549">
          <a:extLst>
            <a:ext uri="{FF2B5EF4-FFF2-40B4-BE49-F238E27FC236}">
              <a16:creationId xmlns:a16="http://schemas.microsoft.com/office/drawing/2014/main" id="{492275FA-25DA-48D3-97ED-91637CE50D31}"/>
            </a:ext>
          </a:extLst>
        </xdr:cNvPr>
        <xdr:cNvCxnSpPr/>
      </xdr:nvCxnSpPr>
      <xdr:spPr>
        <a:xfrm>
          <a:off x="14592300" y="103746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xdr:rowOff>
    </xdr:from>
    <xdr:to>
      <xdr:col>72</xdr:col>
      <xdr:colOff>38100</xdr:colOff>
      <xdr:row>60</xdr:row>
      <xdr:rowOff>113665</xdr:rowOff>
    </xdr:to>
    <xdr:sp macro="" textlink="">
      <xdr:nvSpPr>
        <xdr:cNvPr id="551" name="楕円 550">
          <a:extLst>
            <a:ext uri="{FF2B5EF4-FFF2-40B4-BE49-F238E27FC236}">
              <a16:creationId xmlns:a16="http://schemas.microsoft.com/office/drawing/2014/main" id="{6AAA0834-EC1B-4CAD-9BD0-B4CF73E8F74B}"/>
            </a:ext>
          </a:extLst>
        </xdr:cNvPr>
        <xdr:cNvSpPr/>
      </xdr:nvSpPr>
      <xdr:spPr>
        <a:xfrm>
          <a:off x="13652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62865</xdr:rowOff>
    </xdr:from>
    <xdr:to>
      <xdr:col>76</xdr:col>
      <xdr:colOff>114300</xdr:colOff>
      <xdr:row>60</xdr:row>
      <xdr:rowOff>87630</xdr:rowOff>
    </xdr:to>
    <xdr:cxnSp macro="">
      <xdr:nvCxnSpPr>
        <xdr:cNvPr id="552" name="直線コネクタ 551">
          <a:extLst>
            <a:ext uri="{FF2B5EF4-FFF2-40B4-BE49-F238E27FC236}">
              <a16:creationId xmlns:a16="http://schemas.microsoft.com/office/drawing/2014/main" id="{956E8A55-1C38-4D3A-8103-75771115AB5B}"/>
            </a:ext>
          </a:extLst>
        </xdr:cNvPr>
        <xdr:cNvCxnSpPr/>
      </xdr:nvCxnSpPr>
      <xdr:spPr>
        <a:xfrm>
          <a:off x="13703300" y="103498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xdr:rowOff>
    </xdr:from>
    <xdr:to>
      <xdr:col>67</xdr:col>
      <xdr:colOff>101600</xdr:colOff>
      <xdr:row>60</xdr:row>
      <xdr:rowOff>104140</xdr:rowOff>
    </xdr:to>
    <xdr:sp macro="" textlink="">
      <xdr:nvSpPr>
        <xdr:cNvPr id="553" name="楕円 552">
          <a:extLst>
            <a:ext uri="{FF2B5EF4-FFF2-40B4-BE49-F238E27FC236}">
              <a16:creationId xmlns:a16="http://schemas.microsoft.com/office/drawing/2014/main" id="{2CBFBC8C-4911-4B00-BE0C-619AD377DDCD}"/>
            </a:ext>
          </a:extLst>
        </xdr:cNvPr>
        <xdr:cNvSpPr/>
      </xdr:nvSpPr>
      <xdr:spPr>
        <a:xfrm>
          <a:off x="12763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53340</xdr:rowOff>
    </xdr:from>
    <xdr:to>
      <xdr:col>71</xdr:col>
      <xdr:colOff>177800</xdr:colOff>
      <xdr:row>60</xdr:row>
      <xdr:rowOff>62865</xdr:rowOff>
    </xdr:to>
    <xdr:cxnSp macro="">
      <xdr:nvCxnSpPr>
        <xdr:cNvPr id="554" name="直線コネクタ 553">
          <a:extLst>
            <a:ext uri="{FF2B5EF4-FFF2-40B4-BE49-F238E27FC236}">
              <a16:creationId xmlns:a16="http://schemas.microsoft.com/office/drawing/2014/main" id="{8349142B-F87C-4F93-8CA4-10553B28E74E}"/>
            </a:ext>
          </a:extLst>
        </xdr:cNvPr>
        <xdr:cNvCxnSpPr/>
      </xdr:nvCxnSpPr>
      <xdr:spPr>
        <a:xfrm>
          <a:off x="12814300" y="103403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FCE5E5AA-0FB8-4E16-8477-B696B76AC58B}"/>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A76D3316-1838-47A8-B93C-C7560CE9BBBC}"/>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4C7D893F-17F2-435F-A4D0-8BFEF9FE35B0}"/>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BA14CB55-C2D9-449D-9DE2-F6C54434B833}"/>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13987</xdr:rowOff>
    </xdr:from>
    <xdr:ext cx="405111" cy="259045"/>
    <xdr:sp macro="" textlink="">
      <xdr:nvSpPr>
        <xdr:cNvPr id="559" name="n_1mainValue【学校施設】&#10;有形固定資産減価償却率">
          <a:extLst>
            <a:ext uri="{FF2B5EF4-FFF2-40B4-BE49-F238E27FC236}">
              <a16:creationId xmlns:a16="http://schemas.microsoft.com/office/drawing/2014/main" id="{07E7242B-4CCA-4FAC-8ABA-F56F332C4A37}"/>
            </a:ext>
          </a:extLst>
        </xdr:cNvPr>
        <xdr:cNvSpPr txBox="1"/>
      </xdr:nvSpPr>
      <xdr:spPr>
        <a:xfrm>
          <a:off x="15266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154957</xdr:rowOff>
    </xdr:from>
    <xdr:ext cx="405111" cy="259045"/>
    <xdr:sp macro="" textlink="">
      <xdr:nvSpPr>
        <xdr:cNvPr id="560" name="n_2mainValue【学校施設】&#10;有形固定資産減価償却率">
          <a:extLst>
            <a:ext uri="{FF2B5EF4-FFF2-40B4-BE49-F238E27FC236}">
              <a16:creationId xmlns:a16="http://schemas.microsoft.com/office/drawing/2014/main" id="{820F2F08-F5A9-464F-BAE6-0E0F90345881}"/>
            </a:ext>
          </a:extLst>
        </xdr:cNvPr>
        <xdr:cNvSpPr txBox="1"/>
      </xdr:nvSpPr>
      <xdr:spPr>
        <a:xfrm>
          <a:off x="14389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130192</xdr:rowOff>
    </xdr:from>
    <xdr:ext cx="405111" cy="259045"/>
    <xdr:sp macro="" textlink="">
      <xdr:nvSpPr>
        <xdr:cNvPr id="561" name="n_3mainValue【学校施設】&#10;有形固定資産減価償却率">
          <a:extLst>
            <a:ext uri="{FF2B5EF4-FFF2-40B4-BE49-F238E27FC236}">
              <a16:creationId xmlns:a16="http://schemas.microsoft.com/office/drawing/2014/main" id="{12D6C6E0-D19D-4E69-B16B-91D880B5D2F9}"/>
            </a:ext>
          </a:extLst>
        </xdr:cNvPr>
        <xdr:cNvSpPr txBox="1"/>
      </xdr:nvSpPr>
      <xdr:spPr>
        <a:xfrm>
          <a:off x="13500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120667</xdr:rowOff>
    </xdr:from>
    <xdr:ext cx="405111" cy="259045"/>
    <xdr:sp macro="" textlink="">
      <xdr:nvSpPr>
        <xdr:cNvPr id="562" name="n_4mainValue【学校施設】&#10;有形固定資産減価償却率">
          <a:extLst>
            <a:ext uri="{FF2B5EF4-FFF2-40B4-BE49-F238E27FC236}">
              <a16:creationId xmlns:a16="http://schemas.microsoft.com/office/drawing/2014/main" id="{BA9071B6-94FA-471E-ADAD-0D82826B8FAD}"/>
            </a:ext>
          </a:extLst>
        </xdr:cNvPr>
        <xdr:cNvSpPr txBox="1"/>
      </xdr:nvSpPr>
      <xdr:spPr>
        <a:xfrm>
          <a:off x="12611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419DAB2-4964-4D27-AA8D-8FA7AA1B1C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ECFC68C1-60D3-452D-B788-65388DBEED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8BFB379-2973-40B3-8982-FD102A48B14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E43AC84F-46A5-453E-B069-8BF556FAE69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8C6781D-3637-4341-870F-55FAD4B73F6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EE5AD91-1027-47AF-BBAD-EBFEB406679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CD795AF-F1DA-40AB-B501-312B4C4594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B099F72-42C8-40A7-ACAB-29EA8A3421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DFD1C8F3-B68B-4720-A34B-18ED38EE001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D91C949C-0B25-4FA1-876B-55F48374242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B96C9858-D479-4702-8F95-033EB699C4E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3EB8A1E6-4A80-4FFE-8209-3ADA88813A9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88B0B071-5460-411C-978C-21B0C2FED27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C1A631E0-9BFE-4204-B432-54150464AAF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5E5E33E3-F1A5-4635-9FAE-E81ED5A91E3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FF210150-1B92-452E-BFE6-472722C741C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4DEBACB1-3AFB-48B9-8A9A-CE4D2EAA0B6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D8B3E588-49AA-4319-880E-C225BE8D302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5B14891E-B244-4F7E-9C31-E8CD5D25B10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90D2A175-36B3-4AEC-A8A6-660C0F455BE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B73C1CD3-F0D5-46EA-8926-287E9C6D3CA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27CEB3A2-B356-4C4F-9B88-9F59EE7353D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B1616444-C647-4D92-AA01-D2DBB84694D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EA3F613-3623-48FE-A578-79B03D63EE8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819B09B-0281-4574-80A9-4EA15C72B3E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B596C9D-8144-467E-9409-040F60D3812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52710B78-A84D-4E04-A8C5-F55621402FE2}"/>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5B8A21F4-4602-4AFD-9F36-C7F76283F219}"/>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7548EB6D-2815-4DED-A8B6-0C80863F8CA6}"/>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0492F56F-3617-4E47-992C-50E381DB3F38}"/>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29D1729A-30F0-4F18-9EC7-7785B03AD934}"/>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5CC24B47-E2F6-4F0C-881E-06BA554E877D}"/>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B18DC89B-4E78-420F-AE90-72A6461CD36B}"/>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9227215D-8B29-4083-9189-A81D72F69B5D}"/>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84F8742B-D56D-4E32-995D-7CD18BC6B4F8}"/>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A81FD6D8-C3E5-47C2-A3F0-0A5E75DAAA7E}"/>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CA2B7D35-1705-4B1D-9CAF-D745B61C79EB}"/>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AB6173D-74B8-469C-B92A-456C8F3E877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C736C86-2B10-4939-99DA-146B1FECA3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9968550-4229-4DC5-8CFF-73871058EA4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A8FEA8F-0290-4E35-980B-05C6EB3F720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009698C-CB17-4ECC-8A05-F60898BEB4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99967</xdr:rowOff>
    </xdr:from>
    <xdr:to>
      <xdr:col>116</xdr:col>
      <xdr:colOff>114300</xdr:colOff>
      <xdr:row>60</xdr:row>
      <xdr:rowOff>30117</xdr:rowOff>
    </xdr:to>
    <xdr:sp macro="" textlink="">
      <xdr:nvSpPr>
        <xdr:cNvPr id="605" name="楕円 604">
          <a:extLst>
            <a:ext uri="{FF2B5EF4-FFF2-40B4-BE49-F238E27FC236}">
              <a16:creationId xmlns:a16="http://schemas.microsoft.com/office/drawing/2014/main" id="{2D572599-C428-4513-91BC-C28102E1AFFD}"/>
            </a:ext>
          </a:extLst>
        </xdr:cNvPr>
        <xdr:cNvSpPr/>
      </xdr:nvSpPr>
      <xdr:spPr>
        <a:xfrm>
          <a:off x="22110700" y="1021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122844</xdr:rowOff>
    </xdr:from>
    <xdr:ext cx="469744" cy="259045"/>
    <xdr:sp macro="" textlink="">
      <xdr:nvSpPr>
        <xdr:cNvPr id="606" name="【学校施設】&#10;一人当たり面積該当値テキスト">
          <a:extLst>
            <a:ext uri="{FF2B5EF4-FFF2-40B4-BE49-F238E27FC236}">
              <a16:creationId xmlns:a16="http://schemas.microsoft.com/office/drawing/2014/main" id="{A09523A5-DFA0-4CE9-8EA9-E696919DC0FB}"/>
            </a:ext>
          </a:extLst>
        </xdr:cNvPr>
        <xdr:cNvSpPr txBox="1"/>
      </xdr:nvSpPr>
      <xdr:spPr>
        <a:xfrm>
          <a:off x="22199600" y="1006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67854</xdr:rowOff>
    </xdr:from>
    <xdr:to>
      <xdr:col>112</xdr:col>
      <xdr:colOff>38100</xdr:colOff>
      <xdr:row>60</xdr:row>
      <xdr:rowOff>169454</xdr:rowOff>
    </xdr:to>
    <xdr:sp macro="" textlink="">
      <xdr:nvSpPr>
        <xdr:cNvPr id="607" name="楕円 606">
          <a:extLst>
            <a:ext uri="{FF2B5EF4-FFF2-40B4-BE49-F238E27FC236}">
              <a16:creationId xmlns:a16="http://schemas.microsoft.com/office/drawing/2014/main" id="{16FDB5E7-A5EC-4C18-8FF9-22DF76508007}"/>
            </a:ext>
          </a:extLst>
        </xdr:cNvPr>
        <xdr:cNvSpPr/>
      </xdr:nvSpPr>
      <xdr:spPr>
        <a:xfrm>
          <a:off x="21272500" y="1035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150767</xdr:rowOff>
    </xdr:from>
    <xdr:to>
      <xdr:col>116</xdr:col>
      <xdr:colOff>63500</xdr:colOff>
      <xdr:row>60</xdr:row>
      <xdr:rowOff>118654</xdr:rowOff>
    </xdr:to>
    <xdr:cxnSp macro="">
      <xdr:nvCxnSpPr>
        <xdr:cNvPr id="608" name="直線コネクタ 607">
          <a:extLst>
            <a:ext uri="{FF2B5EF4-FFF2-40B4-BE49-F238E27FC236}">
              <a16:creationId xmlns:a16="http://schemas.microsoft.com/office/drawing/2014/main" id="{6A857F29-B31E-4345-BCE9-F089FD5CC18F}"/>
            </a:ext>
          </a:extLst>
        </xdr:cNvPr>
        <xdr:cNvCxnSpPr/>
      </xdr:nvCxnSpPr>
      <xdr:spPr>
        <a:xfrm flipV="1">
          <a:off x="21323300" y="10266317"/>
          <a:ext cx="838200" cy="13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151674</xdr:rowOff>
    </xdr:from>
    <xdr:to>
      <xdr:col>107</xdr:col>
      <xdr:colOff>101600</xdr:colOff>
      <xdr:row>61</xdr:row>
      <xdr:rowOff>81824</xdr:rowOff>
    </xdr:to>
    <xdr:sp macro="" textlink="">
      <xdr:nvSpPr>
        <xdr:cNvPr id="609" name="楕円 608">
          <a:extLst>
            <a:ext uri="{FF2B5EF4-FFF2-40B4-BE49-F238E27FC236}">
              <a16:creationId xmlns:a16="http://schemas.microsoft.com/office/drawing/2014/main" id="{1CE89BBF-BD8C-43AF-B112-6F7E2A72067C}"/>
            </a:ext>
          </a:extLst>
        </xdr:cNvPr>
        <xdr:cNvSpPr/>
      </xdr:nvSpPr>
      <xdr:spPr>
        <a:xfrm>
          <a:off x="20383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118654</xdr:rowOff>
    </xdr:from>
    <xdr:to>
      <xdr:col>111</xdr:col>
      <xdr:colOff>177800</xdr:colOff>
      <xdr:row>61</xdr:row>
      <xdr:rowOff>31024</xdr:rowOff>
    </xdr:to>
    <xdr:cxnSp macro="">
      <xdr:nvCxnSpPr>
        <xdr:cNvPr id="610" name="直線コネクタ 609">
          <a:extLst>
            <a:ext uri="{FF2B5EF4-FFF2-40B4-BE49-F238E27FC236}">
              <a16:creationId xmlns:a16="http://schemas.microsoft.com/office/drawing/2014/main" id="{B539BA8E-A20F-4AF1-BF60-D8F0A82DBC26}"/>
            </a:ext>
          </a:extLst>
        </xdr:cNvPr>
        <xdr:cNvCxnSpPr/>
      </xdr:nvCxnSpPr>
      <xdr:spPr>
        <a:xfrm flipV="1">
          <a:off x="20434300" y="10405654"/>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126093</xdr:rowOff>
    </xdr:from>
    <xdr:to>
      <xdr:col>102</xdr:col>
      <xdr:colOff>165100</xdr:colOff>
      <xdr:row>62</xdr:row>
      <xdr:rowOff>56243</xdr:rowOff>
    </xdr:to>
    <xdr:sp macro="" textlink="">
      <xdr:nvSpPr>
        <xdr:cNvPr id="611" name="楕円 610">
          <a:extLst>
            <a:ext uri="{FF2B5EF4-FFF2-40B4-BE49-F238E27FC236}">
              <a16:creationId xmlns:a16="http://schemas.microsoft.com/office/drawing/2014/main" id="{7CC0E5B8-A7AD-414F-AEBF-04360F573721}"/>
            </a:ext>
          </a:extLst>
        </xdr:cNvPr>
        <xdr:cNvSpPr/>
      </xdr:nvSpPr>
      <xdr:spPr>
        <a:xfrm>
          <a:off x="19494500" y="1058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31024</xdr:rowOff>
    </xdr:from>
    <xdr:to>
      <xdr:col>107</xdr:col>
      <xdr:colOff>50800</xdr:colOff>
      <xdr:row>62</xdr:row>
      <xdr:rowOff>5443</xdr:rowOff>
    </xdr:to>
    <xdr:cxnSp macro="">
      <xdr:nvCxnSpPr>
        <xdr:cNvPr id="612" name="直線コネクタ 611">
          <a:extLst>
            <a:ext uri="{FF2B5EF4-FFF2-40B4-BE49-F238E27FC236}">
              <a16:creationId xmlns:a16="http://schemas.microsoft.com/office/drawing/2014/main" id="{EFF49222-0502-40C1-BA11-F8BEF8BD78F5}"/>
            </a:ext>
          </a:extLst>
        </xdr:cNvPr>
        <xdr:cNvCxnSpPr/>
      </xdr:nvCxnSpPr>
      <xdr:spPr>
        <a:xfrm flipV="1">
          <a:off x="19545300" y="10489474"/>
          <a:ext cx="889000" cy="14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131535</xdr:rowOff>
    </xdr:from>
    <xdr:to>
      <xdr:col>98</xdr:col>
      <xdr:colOff>38100</xdr:colOff>
      <xdr:row>62</xdr:row>
      <xdr:rowOff>61685</xdr:rowOff>
    </xdr:to>
    <xdr:sp macro="" textlink="">
      <xdr:nvSpPr>
        <xdr:cNvPr id="613" name="楕円 612">
          <a:extLst>
            <a:ext uri="{FF2B5EF4-FFF2-40B4-BE49-F238E27FC236}">
              <a16:creationId xmlns:a16="http://schemas.microsoft.com/office/drawing/2014/main" id="{1AEEB695-E338-40EF-8892-1A533BECEFA6}"/>
            </a:ext>
          </a:extLst>
        </xdr:cNvPr>
        <xdr:cNvSpPr/>
      </xdr:nvSpPr>
      <xdr:spPr>
        <a:xfrm>
          <a:off x="18605500" y="105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5443</xdr:rowOff>
    </xdr:from>
    <xdr:to>
      <xdr:col>102</xdr:col>
      <xdr:colOff>114300</xdr:colOff>
      <xdr:row>62</xdr:row>
      <xdr:rowOff>10885</xdr:rowOff>
    </xdr:to>
    <xdr:cxnSp macro="">
      <xdr:nvCxnSpPr>
        <xdr:cNvPr id="614" name="直線コネクタ 613">
          <a:extLst>
            <a:ext uri="{FF2B5EF4-FFF2-40B4-BE49-F238E27FC236}">
              <a16:creationId xmlns:a16="http://schemas.microsoft.com/office/drawing/2014/main" id="{3260F9E2-2C84-4756-92CD-A0D294B7189D}"/>
            </a:ext>
          </a:extLst>
        </xdr:cNvPr>
        <xdr:cNvCxnSpPr/>
      </xdr:nvCxnSpPr>
      <xdr:spPr>
        <a:xfrm flipV="1">
          <a:off x="18656300" y="10635343"/>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1E5DD529-1908-448C-B3E4-1843772B8BAE}"/>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DF6A2775-3ADC-4719-9CC9-CF5C0F74EEE1}"/>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99DE8439-CC0D-4FCF-BEE4-7C6224760021}"/>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6598F4E2-3FAB-4365-8B61-0A2A74736D1D}"/>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14531</xdr:rowOff>
    </xdr:from>
    <xdr:ext cx="469744" cy="259045"/>
    <xdr:sp macro="" textlink="">
      <xdr:nvSpPr>
        <xdr:cNvPr id="619" name="n_1mainValue【学校施設】&#10;一人当たり面積">
          <a:extLst>
            <a:ext uri="{FF2B5EF4-FFF2-40B4-BE49-F238E27FC236}">
              <a16:creationId xmlns:a16="http://schemas.microsoft.com/office/drawing/2014/main" id="{192C61BF-57A7-4C1C-9882-3941B5E17179}"/>
            </a:ext>
          </a:extLst>
        </xdr:cNvPr>
        <xdr:cNvSpPr txBox="1"/>
      </xdr:nvSpPr>
      <xdr:spPr>
        <a:xfrm>
          <a:off x="21075727" y="101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98351</xdr:rowOff>
    </xdr:from>
    <xdr:ext cx="469744" cy="259045"/>
    <xdr:sp macro="" textlink="">
      <xdr:nvSpPr>
        <xdr:cNvPr id="620" name="n_2mainValue【学校施設】&#10;一人当たり面積">
          <a:extLst>
            <a:ext uri="{FF2B5EF4-FFF2-40B4-BE49-F238E27FC236}">
              <a16:creationId xmlns:a16="http://schemas.microsoft.com/office/drawing/2014/main" id="{EFE37A2C-3BFC-43FE-BD2C-A1DAA8A7A74B}"/>
            </a:ext>
          </a:extLst>
        </xdr:cNvPr>
        <xdr:cNvSpPr txBox="1"/>
      </xdr:nvSpPr>
      <xdr:spPr>
        <a:xfrm>
          <a:off x="20199427" y="1021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72770</xdr:rowOff>
    </xdr:from>
    <xdr:ext cx="469744" cy="259045"/>
    <xdr:sp macro="" textlink="">
      <xdr:nvSpPr>
        <xdr:cNvPr id="621" name="n_3mainValue【学校施設】&#10;一人当たり面積">
          <a:extLst>
            <a:ext uri="{FF2B5EF4-FFF2-40B4-BE49-F238E27FC236}">
              <a16:creationId xmlns:a16="http://schemas.microsoft.com/office/drawing/2014/main" id="{567CBC58-862A-43FE-A3BB-F27CAF4323E6}"/>
            </a:ext>
          </a:extLst>
        </xdr:cNvPr>
        <xdr:cNvSpPr txBox="1"/>
      </xdr:nvSpPr>
      <xdr:spPr>
        <a:xfrm>
          <a:off x="19310427" y="103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78212</xdr:rowOff>
    </xdr:from>
    <xdr:ext cx="469744" cy="259045"/>
    <xdr:sp macro="" textlink="">
      <xdr:nvSpPr>
        <xdr:cNvPr id="622" name="n_4mainValue【学校施設】&#10;一人当たり面積">
          <a:extLst>
            <a:ext uri="{FF2B5EF4-FFF2-40B4-BE49-F238E27FC236}">
              <a16:creationId xmlns:a16="http://schemas.microsoft.com/office/drawing/2014/main" id="{EB5EC506-C5C2-46B7-9A5D-B7E1C4FEFD3F}"/>
            </a:ext>
          </a:extLst>
        </xdr:cNvPr>
        <xdr:cNvSpPr txBox="1"/>
      </xdr:nvSpPr>
      <xdr:spPr>
        <a:xfrm>
          <a:off x="18421427" y="1036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BACE844-61E3-4814-AB34-2D6E08C903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5F34A81-0638-467F-8C16-9C9C223B7CC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AED3F0B-3AE9-4250-BE7A-849CE5388B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97F279F-D3AD-46C5-90D4-C7B0C66BC1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D07237E-D22D-4892-B393-9902131522D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A76CD94-0C8A-4FC6-A49D-325C73D5D66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FCB572C-93EE-4589-B405-14CD7011EF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3D3DBE5-F3E3-4587-858A-0E45F6AE48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4545390-9931-4027-811A-56DA8ADF6DC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5C6F44F6-AC1E-4F64-9E64-A82D472F8F1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DB32907-441A-42F0-BD2D-7EFBB185B29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F548BD81-0D3E-40B9-A06F-404078E1279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C08A4429-C9B4-4A52-B7E9-1B34FA4AE20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65B8F2B-835E-42C7-982C-7727A3B6C31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2D598BE5-6D4F-4B88-9B57-686B0B05EA2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FF2CAF87-0791-44BE-835D-E790D0E8FD2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517BE08-3B20-4477-AA22-4F9339C3889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10EEE96-BCB9-4BE1-8D12-6B93F698CDE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528A3F7-4D7A-496F-A503-2086D2B5E4D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1C0484FB-F9B6-47B0-B420-51956D88668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D9D5D8D-02C4-4E3F-BDE4-E5A8E9CE36E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31AA7FB-F4FF-491E-A4BF-F403A496927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AD61E21A-7A04-41AA-AC31-0BC6B3ED460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9331C55B-F397-4CF1-A75E-D1C920CDCBA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798BE275-0F5B-47CE-A7FB-E925D63BA394}"/>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8D58A08E-2791-48C8-A6D6-C39A176959B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24059DD1-402B-4488-B9F5-27CD16EE8E3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85AC9CE3-C97D-44A5-BEB1-1183340D3777}"/>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0B428355-3FF2-4D26-BF29-CA10C2E9E4A3}"/>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5002A638-958F-408C-A613-480A2752C4F4}"/>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77400391-8D41-415F-A3EF-E84EE9FD5051}"/>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E849D084-454B-4BD9-B899-4BC49B8FE9CF}"/>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61CBDC43-D7CC-4D94-8AD1-D08DB67B553C}"/>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85B2F57D-23FA-47EA-A57F-B812C507612E}"/>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437BE9D3-EFDD-472D-816A-F1F399604CB4}"/>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F7891EF-2AB0-4678-A1F3-C692B49856E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2BC1516-E123-41E2-8B91-219F1F8CC41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A57A634-FB04-435F-9744-E435D4CF3E7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8FAE8BB-FA90-4D53-8B2A-D102CCCE88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3AEF0BD-B10E-43D4-AF9C-576771254E1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63" name="楕円 662">
          <a:extLst>
            <a:ext uri="{FF2B5EF4-FFF2-40B4-BE49-F238E27FC236}">
              <a16:creationId xmlns:a16="http://schemas.microsoft.com/office/drawing/2014/main" id="{F13F1321-82F8-42A8-B37F-6ED7C67D649B}"/>
            </a:ext>
          </a:extLst>
        </xdr:cNvPr>
        <xdr:cNvSpPr/>
      </xdr:nvSpPr>
      <xdr:spPr>
        <a:xfrm>
          <a:off x="162687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47641</xdr:rowOff>
    </xdr:from>
    <xdr:ext cx="405111" cy="259045"/>
    <xdr:sp macro="" textlink="">
      <xdr:nvSpPr>
        <xdr:cNvPr id="664" name="【児童館】&#10;有形固定資産減価償却率該当値テキスト">
          <a:extLst>
            <a:ext uri="{FF2B5EF4-FFF2-40B4-BE49-F238E27FC236}">
              <a16:creationId xmlns:a16="http://schemas.microsoft.com/office/drawing/2014/main" id="{B1805846-DE62-49F0-9396-FA88F352EB0B}"/>
            </a:ext>
          </a:extLst>
        </xdr:cNvPr>
        <xdr:cNvSpPr txBox="1"/>
      </xdr:nvSpPr>
      <xdr:spPr>
        <a:xfrm>
          <a:off x="16357600"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665" name="楕円 664">
          <a:extLst>
            <a:ext uri="{FF2B5EF4-FFF2-40B4-BE49-F238E27FC236}">
              <a16:creationId xmlns:a16="http://schemas.microsoft.com/office/drawing/2014/main" id="{1247FC8F-5EB2-436E-B667-50FCEB0F202B}"/>
            </a:ext>
          </a:extLst>
        </xdr:cNvPr>
        <xdr:cNvSpPr/>
      </xdr:nvSpPr>
      <xdr:spPr>
        <a:xfrm>
          <a:off x="15430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82</xdr:row>
      <xdr:rowOff>120014</xdr:rowOff>
    </xdr:to>
    <xdr:cxnSp macro="">
      <xdr:nvCxnSpPr>
        <xdr:cNvPr id="666" name="直線コネクタ 665">
          <a:extLst>
            <a:ext uri="{FF2B5EF4-FFF2-40B4-BE49-F238E27FC236}">
              <a16:creationId xmlns:a16="http://schemas.microsoft.com/office/drawing/2014/main" id="{AA944C2D-532B-485C-BEEF-6255058C2CBA}"/>
            </a:ext>
          </a:extLst>
        </xdr:cNvPr>
        <xdr:cNvCxnSpPr/>
      </xdr:nvCxnSpPr>
      <xdr:spPr>
        <a:xfrm>
          <a:off x="15481300" y="1414272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636</xdr:rowOff>
    </xdr:from>
    <xdr:to>
      <xdr:col>76</xdr:col>
      <xdr:colOff>165100</xdr:colOff>
      <xdr:row>82</xdr:row>
      <xdr:rowOff>102236</xdr:rowOff>
    </xdr:to>
    <xdr:sp macro="" textlink="">
      <xdr:nvSpPr>
        <xdr:cNvPr id="667" name="楕円 666">
          <a:extLst>
            <a:ext uri="{FF2B5EF4-FFF2-40B4-BE49-F238E27FC236}">
              <a16:creationId xmlns:a16="http://schemas.microsoft.com/office/drawing/2014/main" id="{FB437AA8-AA23-492D-892F-0BADC072DBFF}"/>
            </a:ext>
          </a:extLst>
        </xdr:cNvPr>
        <xdr:cNvSpPr/>
      </xdr:nvSpPr>
      <xdr:spPr>
        <a:xfrm>
          <a:off x="14541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51436</xdr:rowOff>
    </xdr:from>
    <xdr:to>
      <xdr:col>81</xdr:col>
      <xdr:colOff>50800</xdr:colOff>
      <xdr:row>82</xdr:row>
      <xdr:rowOff>83820</xdr:rowOff>
    </xdr:to>
    <xdr:cxnSp macro="">
      <xdr:nvCxnSpPr>
        <xdr:cNvPr id="668" name="直線コネクタ 667">
          <a:extLst>
            <a:ext uri="{FF2B5EF4-FFF2-40B4-BE49-F238E27FC236}">
              <a16:creationId xmlns:a16="http://schemas.microsoft.com/office/drawing/2014/main" id="{CC81F80D-1A96-4728-959B-28C4AD6D99C4}"/>
            </a:ext>
          </a:extLst>
        </xdr:cNvPr>
        <xdr:cNvCxnSpPr/>
      </xdr:nvCxnSpPr>
      <xdr:spPr>
        <a:xfrm>
          <a:off x="14592300" y="141103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132080</xdr:rowOff>
    </xdr:from>
    <xdr:to>
      <xdr:col>72</xdr:col>
      <xdr:colOff>38100</xdr:colOff>
      <xdr:row>82</xdr:row>
      <xdr:rowOff>62230</xdr:rowOff>
    </xdr:to>
    <xdr:sp macro="" textlink="">
      <xdr:nvSpPr>
        <xdr:cNvPr id="669" name="楕円 668">
          <a:extLst>
            <a:ext uri="{FF2B5EF4-FFF2-40B4-BE49-F238E27FC236}">
              <a16:creationId xmlns:a16="http://schemas.microsoft.com/office/drawing/2014/main" id="{E86FBACF-0A08-4599-9E92-A6235FC6C920}"/>
            </a:ext>
          </a:extLst>
        </xdr:cNvPr>
        <xdr:cNvSpPr/>
      </xdr:nvSpPr>
      <xdr:spPr>
        <a:xfrm>
          <a:off x="13652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11430</xdr:rowOff>
    </xdr:from>
    <xdr:to>
      <xdr:col>76</xdr:col>
      <xdr:colOff>114300</xdr:colOff>
      <xdr:row>82</xdr:row>
      <xdr:rowOff>51436</xdr:rowOff>
    </xdr:to>
    <xdr:cxnSp macro="">
      <xdr:nvCxnSpPr>
        <xdr:cNvPr id="670" name="直線コネクタ 669">
          <a:extLst>
            <a:ext uri="{FF2B5EF4-FFF2-40B4-BE49-F238E27FC236}">
              <a16:creationId xmlns:a16="http://schemas.microsoft.com/office/drawing/2014/main" id="{1BCC0F85-50A2-4141-A60B-25F595ADC760}"/>
            </a:ext>
          </a:extLst>
        </xdr:cNvPr>
        <xdr:cNvCxnSpPr/>
      </xdr:nvCxnSpPr>
      <xdr:spPr>
        <a:xfrm>
          <a:off x="13703300" y="140703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671" name="楕円 670">
          <a:extLst>
            <a:ext uri="{FF2B5EF4-FFF2-40B4-BE49-F238E27FC236}">
              <a16:creationId xmlns:a16="http://schemas.microsoft.com/office/drawing/2014/main" id="{4E735FC4-AE7E-4703-AC25-3E6FE38AABEB}"/>
            </a:ext>
          </a:extLst>
        </xdr:cNvPr>
        <xdr:cNvSpPr/>
      </xdr:nvSpPr>
      <xdr:spPr>
        <a:xfrm>
          <a:off x="12763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11430</xdr:rowOff>
    </xdr:from>
    <xdr:to>
      <xdr:col>71</xdr:col>
      <xdr:colOff>177800</xdr:colOff>
      <xdr:row>82</xdr:row>
      <xdr:rowOff>34289</xdr:rowOff>
    </xdr:to>
    <xdr:cxnSp macro="">
      <xdr:nvCxnSpPr>
        <xdr:cNvPr id="672" name="直線コネクタ 671">
          <a:extLst>
            <a:ext uri="{FF2B5EF4-FFF2-40B4-BE49-F238E27FC236}">
              <a16:creationId xmlns:a16="http://schemas.microsoft.com/office/drawing/2014/main" id="{9055BDF7-AEC7-4C40-8108-9B7B45737B45}"/>
            </a:ext>
          </a:extLst>
        </xdr:cNvPr>
        <xdr:cNvCxnSpPr/>
      </xdr:nvCxnSpPr>
      <xdr:spPr>
        <a:xfrm flipV="1">
          <a:off x="12814300" y="140703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A800A90F-0E0C-46B6-B02B-BA1E8D415949}"/>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B103FA23-0CAB-4554-AA4B-0F0C8E68487A}"/>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5" name="n_3aveValue【児童館】&#10;有形固定資産減価償却率">
          <a:extLst>
            <a:ext uri="{FF2B5EF4-FFF2-40B4-BE49-F238E27FC236}">
              <a16:creationId xmlns:a16="http://schemas.microsoft.com/office/drawing/2014/main" id="{B5DFFE13-F863-40D5-9732-FC00BF51C5EC}"/>
            </a:ext>
          </a:extLst>
        </xdr:cNvPr>
        <xdr:cNvSpPr txBox="1"/>
      </xdr:nvSpPr>
      <xdr:spPr>
        <a:xfrm>
          <a:off x="13500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80B0E7F9-035C-4F32-817B-E9B4C70A132E}"/>
            </a:ext>
          </a:extLst>
        </xdr:cNvPr>
        <xdr:cNvSpPr txBox="1"/>
      </xdr:nvSpPr>
      <xdr:spPr>
        <a:xfrm>
          <a:off x="12611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677" name="n_1mainValue【児童館】&#10;有形固定資産減価償却率">
          <a:extLst>
            <a:ext uri="{FF2B5EF4-FFF2-40B4-BE49-F238E27FC236}">
              <a16:creationId xmlns:a16="http://schemas.microsoft.com/office/drawing/2014/main" id="{8E5C87B4-0A6B-4E57-B4E1-D988E010A67F}"/>
            </a:ext>
          </a:extLst>
        </xdr:cNvPr>
        <xdr:cNvSpPr txBox="1"/>
      </xdr:nvSpPr>
      <xdr:spPr>
        <a:xfrm>
          <a:off x="152660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93363</xdr:rowOff>
    </xdr:from>
    <xdr:ext cx="405111" cy="259045"/>
    <xdr:sp macro="" textlink="">
      <xdr:nvSpPr>
        <xdr:cNvPr id="678" name="n_2mainValue【児童館】&#10;有形固定資産減価償却率">
          <a:extLst>
            <a:ext uri="{FF2B5EF4-FFF2-40B4-BE49-F238E27FC236}">
              <a16:creationId xmlns:a16="http://schemas.microsoft.com/office/drawing/2014/main" id="{F108C1E0-19B0-40E6-AA78-2D7B1CC8451A}"/>
            </a:ext>
          </a:extLst>
        </xdr:cNvPr>
        <xdr:cNvSpPr txBox="1"/>
      </xdr:nvSpPr>
      <xdr:spPr>
        <a:xfrm>
          <a:off x="14389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78757</xdr:rowOff>
    </xdr:from>
    <xdr:ext cx="405111" cy="259045"/>
    <xdr:sp macro="" textlink="">
      <xdr:nvSpPr>
        <xdr:cNvPr id="679" name="n_3mainValue【児童館】&#10;有形固定資産減価償却率">
          <a:extLst>
            <a:ext uri="{FF2B5EF4-FFF2-40B4-BE49-F238E27FC236}">
              <a16:creationId xmlns:a16="http://schemas.microsoft.com/office/drawing/2014/main" id="{53C53CDF-EE5D-4D07-B182-40A1B1A11502}"/>
            </a:ext>
          </a:extLst>
        </xdr:cNvPr>
        <xdr:cNvSpPr txBox="1"/>
      </xdr:nvSpPr>
      <xdr:spPr>
        <a:xfrm>
          <a:off x="13500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680" name="n_4mainValue【児童館】&#10;有形固定資産減価償却率">
          <a:extLst>
            <a:ext uri="{FF2B5EF4-FFF2-40B4-BE49-F238E27FC236}">
              <a16:creationId xmlns:a16="http://schemas.microsoft.com/office/drawing/2014/main" id="{41110C0D-6597-498B-9579-76BACC5B78B6}"/>
            </a:ext>
          </a:extLst>
        </xdr:cNvPr>
        <xdr:cNvSpPr txBox="1"/>
      </xdr:nvSpPr>
      <xdr:spPr>
        <a:xfrm>
          <a:off x="12611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85D8282-9666-49B3-9F01-CDD739BEF9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D209AA41-AB86-42AD-8623-5A51F567FBC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52823A5-2191-4261-9E5C-B716BB710C1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DD888AE9-FF2B-496C-94E4-5E90BAF36D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7E825DE-0AF9-4FFC-BBDB-C55DC041CC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F2ECC5EC-B225-4459-B8BF-CD41E2A8212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DB354B5C-ECA2-45B1-8CD5-065C30703C9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AC80A0B6-E6B1-4677-BDDE-9497A30F72F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B07F661A-067D-4410-B5A4-CEE9F30E547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7674AE40-48B6-4578-8C04-103EE9C4CDD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89441203-61E0-43D9-9462-36A1505838A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19940D02-F280-400C-B051-E284A020E1E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B7567523-BA3A-4AF3-8F0B-F86A8F02101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F5BBB775-FCA0-453E-BB06-EF297E6BB25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D194971B-87DF-4772-A25B-4964827E78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E5E10B8D-4D4A-4B5B-9C4E-7F0978CBDD7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69BEFACF-21C4-44D1-8666-84F3268FC03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26A02413-A80A-4A46-8C80-AE672661D1E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7FE8027F-6C20-44DB-A1B1-6485FAFCF52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5A6DD6A5-3876-4BEE-9A60-9DE1193D94E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3BE3EAE8-BEC6-42E8-B689-EBF1F61FD5B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F036F057-973A-412F-9AFA-9744A7719CE6}"/>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5A0332AE-5E0E-416A-AD68-0D33E353893B}"/>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5E10742F-0F7B-4E61-820C-C739DF3EF347}"/>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8563D963-C6A6-4597-913C-315C8E57FE59}"/>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CE5D7D84-E1F5-484A-AD10-E1BBDFC0A761}"/>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46CA30EB-23D8-4FAA-9AB6-78144D96F012}"/>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44B295BE-92EA-40ED-A507-60E036ABB273}"/>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92178772-751F-422C-940A-04810FD1E094}"/>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B596785D-63CE-4FCD-8DB1-BBFB3B235E4B}"/>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274EDA32-083E-48BD-B458-135E3E098A96}"/>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D48C7A15-4804-4C3C-96C9-BD5BC0F6B4EA}"/>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6CE99A0-5923-4462-ABBD-863D06412FE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68D7F59-1D87-4509-BE9C-80A175AC4A3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12A1317-A1B8-4C4D-9BDC-79BAB362261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366DE5F-C425-4EBD-AA2D-63B419F96E7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1BD65AF-3D9F-4FB7-9A87-BB747E336E8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718" name="楕円 717">
          <a:extLst>
            <a:ext uri="{FF2B5EF4-FFF2-40B4-BE49-F238E27FC236}">
              <a16:creationId xmlns:a16="http://schemas.microsoft.com/office/drawing/2014/main" id="{43688D17-284C-4812-96D7-9806D7FFAA1B}"/>
            </a:ext>
          </a:extLst>
        </xdr:cNvPr>
        <xdr:cNvSpPr/>
      </xdr:nvSpPr>
      <xdr:spPr>
        <a:xfrm>
          <a:off x="22110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719" name="【児童館】&#10;一人当たり面積該当値テキスト">
          <a:extLst>
            <a:ext uri="{FF2B5EF4-FFF2-40B4-BE49-F238E27FC236}">
              <a16:creationId xmlns:a16="http://schemas.microsoft.com/office/drawing/2014/main" id="{682DA1A1-A541-4C67-8DA7-D5AE8C1B4387}"/>
            </a:ext>
          </a:extLst>
        </xdr:cNvPr>
        <xdr:cNvSpPr txBox="1"/>
      </xdr:nvSpPr>
      <xdr:spPr>
        <a:xfrm>
          <a:off x="22199600"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20" name="楕円 719">
          <a:extLst>
            <a:ext uri="{FF2B5EF4-FFF2-40B4-BE49-F238E27FC236}">
              <a16:creationId xmlns:a16="http://schemas.microsoft.com/office/drawing/2014/main" id="{67B0F1CD-4527-40E7-9D28-3D052593FC8F}"/>
            </a:ext>
          </a:extLst>
        </xdr:cNvPr>
        <xdr:cNvSpPr/>
      </xdr:nvSpPr>
      <xdr:spPr>
        <a:xfrm>
          <a:off x="2127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721" name="直線コネクタ 720">
          <a:extLst>
            <a:ext uri="{FF2B5EF4-FFF2-40B4-BE49-F238E27FC236}">
              <a16:creationId xmlns:a16="http://schemas.microsoft.com/office/drawing/2014/main" id="{0876C645-38E9-4DBD-89FD-B72AAF5A8FD2}"/>
            </a:ext>
          </a:extLst>
        </xdr:cNvPr>
        <xdr:cNvCxnSpPr/>
      </xdr:nvCxnSpPr>
      <xdr:spPr>
        <a:xfrm>
          <a:off x="21323300" y="1450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722" name="楕円 721">
          <a:extLst>
            <a:ext uri="{FF2B5EF4-FFF2-40B4-BE49-F238E27FC236}">
              <a16:creationId xmlns:a16="http://schemas.microsoft.com/office/drawing/2014/main" id="{4060FAEF-C45E-4715-84DE-F692712A2FC7}"/>
            </a:ext>
          </a:extLst>
        </xdr:cNvPr>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129539</xdr:rowOff>
    </xdr:to>
    <xdr:cxnSp macro="">
      <xdr:nvCxnSpPr>
        <xdr:cNvPr id="723" name="直線コネクタ 722">
          <a:extLst>
            <a:ext uri="{FF2B5EF4-FFF2-40B4-BE49-F238E27FC236}">
              <a16:creationId xmlns:a16="http://schemas.microsoft.com/office/drawing/2014/main" id="{F547B4BC-FA88-48FA-9288-D0414FB92D9D}"/>
            </a:ext>
          </a:extLst>
        </xdr:cNvPr>
        <xdr:cNvCxnSpPr/>
      </xdr:nvCxnSpPr>
      <xdr:spPr>
        <a:xfrm flipV="1">
          <a:off x="20434300" y="145084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724" name="楕円 723">
          <a:extLst>
            <a:ext uri="{FF2B5EF4-FFF2-40B4-BE49-F238E27FC236}">
              <a16:creationId xmlns:a16="http://schemas.microsoft.com/office/drawing/2014/main" id="{647D1C05-FE77-438D-BC64-EE1E60CA4E74}"/>
            </a:ext>
          </a:extLst>
        </xdr:cNvPr>
        <xdr:cNvSpPr/>
      </xdr:nvSpPr>
      <xdr:spPr>
        <a:xfrm>
          <a:off x="19494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725" name="直線コネクタ 724">
          <a:extLst>
            <a:ext uri="{FF2B5EF4-FFF2-40B4-BE49-F238E27FC236}">
              <a16:creationId xmlns:a16="http://schemas.microsoft.com/office/drawing/2014/main" id="{E812ACA3-834D-41DF-9795-D83F0C0F0327}"/>
            </a:ext>
          </a:extLst>
        </xdr:cNvPr>
        <xdr:cNvCxnSpPr/>
      </xdr:nvCxnSpPr>
      <xdr:spPr>
        <a:xfrm>
          <a:off x="19545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726" name="楕円 725">
          <a:extLst>
            <a:ext uri="{FF2B5EF4-FFF2-40B4-BE49-F238E27FC236}">
              <a16:creationId xmlns:a16="http://schemas.microsoft.com/office/drawing/2014/main" id="{16D20E51-E816-406F-A2E7-DBEFDFE6F001}"/>
            </a:ext>
          </a:extLst>
        </xdr:cNvPr>
        <xdr:cNvSpPr/>
      </xdr:nvSpPr>
      <xdr:spPr>
        <a:xfrm>
          <a:off x="18605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129539</xdr:rowOff>
    </xdr:to>
    <xdr:cxnSp macro="">
      <xdr:nvCxnSpPr>
        <xdr:cNvPr id="727" name="直線コネクタ 726">
          <a:extLst>
            <a:ext uri="{FF2B5EF4-FFF2-40B4-BE49-F238E27FC236}">
              <a16:creationId xmlns:a16="http://schemas.microsoft.com/office/drawing/2014/main" id="{F3B16A8B-AC29-4BC9-8675-1BA121F19DFF}"/>
            </a:ext>
          </a:extLst>
        </xdr:cNvPr>
        <xdr:cNvCxnSpPr/>
      </xdr:nvCxnSpPr>
      <xdr:spPr>
        <a:xfrm>
          <a:off x="18656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DE826F8D-EFCE-4375-8B5B-822EA290F09F}"/>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81052090-9158-4941-AA05-97FA0ED3B2F3}"/>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FE9D3514-DC87-472D-B45D-88875D2810C8}"/>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BB94FA0E-5A2C-4D02-B80A-313B56E70E7D}"/>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32" name="n_1mainValue【児童館】&#10;一人当たり面積">
          <a:extLst>
            <a:ext uri="{FF2B5EF4-FFF2-40B4-BE49-F238E27FC236}">
              <a16:creationId xmlns:a16="http://schemas.microsoft.com/office/drawing/2014/main" id="{0695EC32-08DF-42D3-8C5A-DAFD1DA189CD}"/>
            </a:ext>
          </a:extLst>
        </xdr:cNvPr>
        <xdr:cNvSpPr txBox="1"/>
      </xdr:nvSpPr>
      <xdr:spPr>
        <a:xfrm>
          <a:off x="210757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733" name="n_2mainValue【児童館】&#10;一人当たり面積">
          <a:extLst>
            <a:ext uri="{FF2B5EF4-FFF2-40B4-BE49-F238E27FC236}">
              <a16:creationId xmlns:a16="http://schemas.microsoft.com/office/drawing/2014/main" id="{9F3A2262-8553-4F19-B0F2-01BB818872E5}"/>
            </a:ext>
          </a:extLst>
        </xdr:cNvPr>
        <xdr:cNvSpPr txBox="1"/>
      </xdr:nvSpPr>
      <xdr:spPr>
        <a:xfrm>
          <a:off x="20199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734" name="n_3mainValue【児童館】&#10;一人当たり面積">
          <a:extLst>
            <a:ext uri="{FF2B5EF4-FFF2-40B4-BE49-F238E27FC236}">
              <a16:creationId xmlns:a16="http://schemas.microsoft.com/office/drawing/2014/main" id="{733C9005-D51F-4041-A10B-7B318A05E754}"/>
            </a:ext>
          </a:extLst>
        </xdr:cNvPr>
        <xdr:cNvSpPr txBox="1"/>
      </xdr:nvSpPr>
      <xdr:spPr>
        <a:xfrm>
          <a:off x="19310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735" name="n_4mainValue【児童館】&#10;一人当たり面積">
          <a:extLst>
            <a:ext uri="{FF2B5EF4-FFF2-40B4-BE49-F238E27FC236}">
              <a16:creationId xmlns:a16="http://schemas.microsoft.com/office/drawing/2014/main" id="{0A5E5340-7F00-4B97-BCC1-D604E92BC723}"/>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33161C78-19F7-43E6-A179-D7A89D439D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DBDC6E32-C4B4-415D-A890-998C38FA4A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2F2C418-7A84-44AD-9F00-91C15831D28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7107716E-2A85-43A0-9C7C-63059FF47C1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7F26025B-D119-4861-8BB0-0E42BA4B68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93DA48B4-4126-4CB4-B8F8-FB5932D2BB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944AFC03-703F-47C0-9F37-2ABDCF687F0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9D3EADE1-2EC3-4C69-B8B8-7B25A404AC4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A4437C58-7B87-4DD8-B312-A23E810BD8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C40D13B6-51CC-45F6-B523-79BB4FB9B5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B6DF395E-C699-46FF-9133-CF7B11FCA69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A17FB00C-17E0-41FC-B1DD-F1DB5A2376A3}"/>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319438E9-70A1-4974-A335-0B5583F4E64A}"/>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7E9FBB78-140A-4216-9782-8D79AB6EB7BA}"/>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D096793B-5410-4583-9B99-0E1DA2E26EDD}"/>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6ACB6057-978B-4E48-AA4A-2CF378A0E5E4}"/>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30CB5B9F-727B-426C-BCBE-1AC630BDD1B1}"/>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23F6A607-3B01-476A-83A0-C7B6CAE331D6}"/>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953175F0-EF7E-4327-B1D5-ED59AD8D784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A248B1D0-E24D-419A-99BB-CD06DF86A11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1C31DDBC-8D5B-4BA6-BA27-AE7E5A1819CC}"/>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28C410D-F2E6-4EB0-BDA1-F6E86A2BCEA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57BAB438-E335-4E49-931F-1C05BD5693F1}"/>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881C9BB2-AAE9-437F-9C6C-628CC199B75F}"/>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EC95481B-9B08-462E-8600-B4E370BC0101}"/>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D86DF076-EFA3-474F-B09A-EC863B003B2E}"/>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34864CDE-6FAB-442E-B1AB-E614592D8546}"/>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D9499834-502C-4EE4-8572-241B5DA8172E}"/>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FE062584-CBA9-498A-A56C-554288559FF7}"/>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340A3D67-B392-42DB-BCD5-1512A76416E1}"/>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2AD774EE-1039-4E0B-A368-92D417A9E4E2}"/>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A27065B9-2853-4524-BAF6-5F7355E307D9}"/>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60309E8F-451D-4A70-BDB1-EDF80939272F}"/>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B892112-BCCB-4FEA-BC45-2B34ACAF2A1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B226069-A44D-44B1-B78F-95650B6D925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C5031D6-9C43-43CA-BC57-22F24D5F958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C92677B-ADCD-4DB6-B068-B1F20DF79B0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05D0756-7A93-4226-B3F5-12712869CD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84837</xdr:rowOff>
    </xdr:from>
    <xdr:to>
      <xdr:col>85</xdr:col>
      <xdr:colOff>177800</xdr:colOff>
      <xdr:row>104</xdr:row>
      <xdr:rowOff>14987</xdr:rowOff>
    </xdr:to>
    <xdr:sp macro="" textlink="">
      <xdr:nvSpPr>
        <xdr:cNvPr id="774" name="楕円 773">
          <a:extLst>
            <a:ext uri="{FF2B5EF4-FFF2-40B4-BE49-F238E27FC236}">
              <a16:creationId xmlns:a16="http://schemas.microsoft.com/office/drawing/2014/main" id="{036A76AD-D748-403D-8E7F-8E1A4C1C915E}"/>
            </a:ext>
          </a:extLst>
        </xdr:cNvPr>
        <xdr:cNvSpPr/>
      </xdr:nvSpPr>
      <xdr:spPr>
        <a:xfrm>
          <a:off x="16268700" y="1774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63264</xdr:rowOff>
    </xdr:from>
    <xdr:ext cx="405111" cy="259045"/>
    <xdr:sp macro="" textlink="">
      <xdr:nvSpPr>
        <xdr:cNvPr id="775" name="【公民館】&#10;有形固定資産減価償却率該当値テキスト">
          <a:extLst>
            <a:ext uri="{FF2B5EF4-FFF2-40B4-BE49-F238E27FC236}">
              <a16:creationId xmlns:a16="http://schemas.microsoft.com/office/drawing/2014/main" id="{73F8D9FE-B803-4337-A762-78D2F64C897F}"/>
            </a:ext>
          </a:extLst>
        </xdr:cNvPr>
        <xdr:cNvSpPr txBox="1"/>
      </xdr:nvSpPr>
      <xdr:spPr>
        <a:xfrm>
          <a:off x="16357600" y="1772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39115</xdr:rowOff>
    </xdr:from>
    <xdr:to>
      <xdr:col>81</xdr:col>
      <xdr:colOff>101600</xdr:colOff>
      <xdr:row>103</xdr:row>
      <xdr:rowOff>140715</xdr:rowOff>
    </xdr:to>
    <xdr:sp macro="" textlink="">
      <xdr:nvSpPr>
        <xdr:cNvPr id="776" name="楕円 775">
          <a:extLst>
            <a:ext uri="{FF2B5EF4-FFF2-40B4-BE49-F238E27FC236}">
              <a16:creationId xmlns:a16="http://schemas.microsoft.com/office/drawing/2014/main" id="{5DDF52CE-3B59-4AB5-915D-C5B90BD0488F}"/>
            </a:ext>
          </a:extLst>
        </xdr:cNvPr>
        <xdr:cNvSpPr/>
      </xdr:nvSpPr>
      <xdr:spPr>
        <a:xfrm>
          <a:off x="15430500" y="1769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89915</xdr:rowOff>
    </xdr:from>
    <xdr:to>
      <xdr:col>85</xdr:col>
      <xdr:colOff>127000</xdr:colOff>
      <xdr:row>103</xdr:row>
      <xdr:rowOff>135637</xdr:rowOff>
    </xdr:to>
    <xdr:cxnSp macro="">
      <xdr:nvCxnSpPr>
        <xdr:cNvPr id="777" name="直線コネクタ 776">
          <a:extLst>
            <a:ext uri="{FF2B5EF4-FFF2-40B4-BE49-F238E27FC236}">
              <a16:creationId xmlns:a16="http://schemas.microsoft.com/office/drawing/2014/main" id="{828D7448-F099-40F2-8A25-AEC2C759C529}"/>
            </a:ext>
          </a:extLst>
        </xdr:cNvPr>
        <xdr:cNvCxnSpPr/>
      </xdr:nvCxnSpPr>
      <xdr:spPr>
        <a:xfrm>
          <a:off x="15481300" y="17749265"/>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169418</xdr:rowOff>
    </xdr:from>
    <xdr:to>
      <xdr:col>76</xdr:col>
      <xdr:colOff>165100</xdr:colOff>
      <xdr:row>103</xdr:row>
      <xdr:rowOff>99568</xdr:rowOff>
    </xdr:to>
    <xdr:sp macro="" textlink="">
      <xdr:nvSpPr>
        <xdr:cNvPr id="778" name="楕円 777">
          <a:extLst>
            <a:ext uri="{FF2B5EF4-FFF2-40B4-BE49-F238E27FC236}">
              <a16:creationId xmlns:a16="http://schemas.microsoft.com/office/drawing/2014/main" id="{1DEE18B1-1E82-4D7A-B0AC-3905C3C02B25}"/>
            </a:ext>
          </a:extLst>
        </xdr:cNvPr>
        <xdr:cNvSpPr/>
      </xdr:nvSpPr>
      <xdr:spPr>
        <a:xfrm>
          <a:off x="14541500" y="176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48768</xdr:rowOff>
    </xdr:from>
    <xdr:to>
      <xdr:col>81</xdr:col>
      <xdr:colOff>50800</xdr:colOff>
      <xdr:row>103</xdr:row>
      <xdr:rowOff>89915</xdr:rowOff>
    </xdr:to>
    <xdr:cxnSp macro="">
      <xdr:nvCxnSpPr>
        <xdr:cNvPr id="779" name="直線コネクタ 778">
          <a:extLst>
            <a:ext uri="{FF2B5EF4-FFF2-40B4-BE49-F238E27FC236}">
              <a16:creationId xmlns:a16="http://schemas.microsoft.com/office/drawing/2014/main" id="{7BA79CA8-8B69-4D0A-B35A-F44AD657B618}"/>
            </a:ext>
          </a:extLst>
        </xdr:cNvPr>
        <xdr:cNvCxnSpPr/>
      </xdr:nvCxnSpPr>
      <xdr:spPr>
        <a:xfrm>
          <a:off x="14592300" y="1770811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103124</xdr:rowOff>
    </xdr:from>
    <xdr:to>
      <xdr:col>72</xdr:col>
      <xdr:colOff>38100</xdr:colOff>
      <xdr:row>103</xdr:row>
      <xdr:rowOff>33274</xdr:rowOff>
    </xdr:to>
    <xdr:sp macro="" textlink="">
      <xdr:nvSpPr>
        <xdr:cNvPr id="780" name="楕円 779">
          <a:extLst>
            <a:ext uri="{FF2B5EF4-FFF2-40B4-BE49-F238E27FC236}">
              <a16:creationId xmlns:a16="http://schemas.microsoft.com/office/drawing/2014/main" id="{FC010951-3413-45BD-AA72-7E775A940ED1}"/>
            </a:ext>
          </a:extLst>
        </xdr:cNvPr>
        <xdr:cNvSpPr/>
      </xdr:nvSpPr>
      <xdr:spPr>
        <a:xfrm>
          <a:off x="13652500" y="1759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153924</xdr:rowOff>
    </xdr:from>
    <xdr:to>
      <xdr:col>76</xdr:col>
      <xdr:colOff>114300</xdr:colOff>
      <xdr:row>103</xdr:row>
      <xdr:rowOff>48768</xdr:rowOff>
    </xdr:to>
    <xdr:cxnSp macro="">
      <xdr:nvCxnSpPr>
        <xdr:cNvPr id="781" name="直線コネクタ 780">
          <a:extLst>
            <a:ext uri="{FF2B5EF4-FFF2-40B4-BE49-F238E27FC236}">
              <a16:creationId xmlns:a16="http://schemas.microsoft.com/office/drawing/2014/main" id="{0F55B96E-A179-4DD0-A186-1738ABBA58D7}"/>
            </a:ext>
          </a:extLst>
        </xdr:cNvPr>
        <xdr:cNvCxnSpPr/>
      </xdr:nvCxnSpPr>
      <xdr:spPr>
        <a:xfrm>
          <a:off x="13703300" y="1764182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82550</xdr:rowOff>
    </xdr:from>
    <xdr:to>
      <xdr:col>67</xdr:col>
      <xdr:colOff>101600</xdr:colOff>
      <xdr:row>103</xdr:row>
      <xdr:rowOff>12700</xdr:rowOff>
    </xdr:to>
    <xdr:sp macro="" textlink="">
      <xdr:nvSpPr>
        <xdr:cNvPr id="782" name="楕円 781">
          <a:extLst>
            <a:ext uri="{FF2B5EF4-FFF2-40B4-BE49-F238E27FC236}">
              <a16:creationId xmlns:a16="http://schemas.microsoft.com/office/drawing/2014/main" id="{DFFC2079-D3D8-492B-8A00-FF47B3835AAB}"/>
            </a:ext>
          </a:extLst>
        </xdr:cNvPr>
        <xdr:cNvSpPr/>
      </xdr:nvSpPr>
      <xdr:spPr>
        <a:xfrm>
          <a:off x="12763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133350</xdr:rowOff>
    </xdr:from>
    <xdr:to>
      <xdr:col>71</xdr:col>
      <xdr:colOff>177800</xdr:colOff>
      <xdr:row>102</xdr:row>
      <xdr:rowOff>153924</xdr:rowOff>
    </xdr:to>
    <xdr:cxnSp macro="">
      <xdr:nvCxnSpPr>
        <xdr:cNvPr id="783" name="直線コネクタ 782">
          <a:extLst>
            <a:ext uri="{FF2B5EF4-FFF2-40B4-BE49-F238E27FC236}">
              <a16:creationId xmlns:a16="http://schemas.microsoft.com/office/drawing/2014/main" id="{918170BE-124A-439E-8CE8-E697EDC4C0E6}"/>
            </a:ext>
          </a:extLst>
        </xdr:cNvPr>
        <xdr:cNvCxnSpPr/>
      </xdr:nvCxnSpPr>
      <xdr:spPr>
        <a:xfrm>
          <a:off x="12814300" y="176212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90894D0F-BB02-4D7B-9ECA-0FD810A39A76}"/>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AB713E21-9E1D-41A6-8E1F-8CEFEC9AAA87}"/>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16C4EC26-16DF-4AE6-965B-4F51809CE767}"/>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7EFC8EDB-79F8-46B4-879A-B0DF9D128F0C}"/>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131842</xdr:rowOff>
    </xdr:from>
    <xdr:ext cx="405111" cy="259045"/>
    <xdr:sp macro="" textlink="">
      <xdr:nvSpPr>
        <xdr:cNvPr id="788" name="n_1mainValue【公民館】&#10;有形固定資産減価償却率">
          <a:extLst>
            <a:ext uri="{FF2B5EF4-FFF2-40B4-BE49-F238E27FC236}">
              <a16:creationId xmlns:a16="http://schemas.microsoft.com/office/drawing/2014/main" id="{C9575286-0B37-4D30-80CD-CF34F07F8F13}"/>
            </a:ext>
          </a:extLst>
        </xdr:cNvPr>
        <xdr:cNvSpPr txBox="1"/>
      </xdr:nvSpPr>
      <xdr:spPr>
        <a:xfrm>
          <a:off x="15266044" y="177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90695</xdr:rowOff>
    </xdr:from>
    <xdr:ext cx="405111" cy="259045"/>
    <xdr:sp macro="" textlink="">
      <xdr:nvSpPr>
        <xdr:cNvPr id="789" name="n_2mainValue【公民館】&#10;有形固定資産減価償却率">
          <a:extLst>
            <a:ext uri="{FF2B5EF4-FFF2-40B4-BE49-F238E27FC236}">
              <a16:creationId xmlns:a16="http://schemas.microsoft.com/office/drawing/2014/main" id="{82713923-CCCA-42AE-BAB6-F0895CEC054C}"/>
            </a:ext>
          </a:extLst>
        </xdr:cNvPr>
        <xdr:cNvSpPr txBox="1"/>
      </xdr:nvSpPr>
      <xdr:spPr>
        <a:xfrm>
          <a:off x="143897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24401</xdr:rowOff>
    </xdr:from>
    <xdr:ext cx="405111" cy="259045"/>
    <xdr:sp macro="" textlink="">
      <xdr:nvSpPr>
        <xdr:cNvPr id="790" name="n_3mainValue【公民館】&#10;有形固定資産減価償却率">
          <a:extLst>
            <a:ext uri="{FF2B5EF4-FFF2-40B4-BE49-F238E27FC236}">
              <a16:creationId xmlns:a16="http://schemas.microsoft.com/office/drawing/2014/main" id="{E1361E28-6C97-4BE7-987E-3D0321B7ED99}"/>
            </a:ext>
          </a:extLst>
        </xdr:cNvPr>
        <xdr:cNvSpPr txBox="1"/>
      </xdr:nvSpPr>
      <xdr:spPr>
        <a:xfrm>
          <a:off x="13500744" y="1768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3827</xdr:rowOff>
    </xdr:from>
    <xdr:ext cx="405111" cy="259045"/>
    <xdr:sp macro="" textlink="">
      <xdr:nvSpPr>
        <xdr:cNvPr id="791" name="n_4mainValue【公民館】&#10;有形固定資産減価償却率">
          <a:extLst>
            <a:ext uri="{FF2B5EF4-FFF2-40B4-BE49-F238E27FC236}">
              <a16:creationId xmlns:a16="http://schemas.microsoft.com/office/drawing/2014/main" id="{0983658D-FE1F-405E-AA6B-2398A6EEB444}"/>
            </a:ext>
          </a:extLst>
        </xdr:cNvPr>
        <xdr:cNvSpPr txBox="1"/>
      </xdr:nvSpPr>
      <xdr:spPr>
        <a:xfrm>
          <a:off x="1261174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68112428-9714-4AAE-BAF2-632A60C244D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DB3AD785-7111-44C4-B177-CC0861B21E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3053A59F-4BF7-404E-8A0C-838C0EC256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C34956F4-A5B5-472B-9F1C-3D62F3C65C8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16301493-08DA-4F13-8E4E-E7D5C60649D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60ED3EF0-6BFB-4A52-9942-BAEEB4F9A6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5DE8CF2E-A8AE-4CDD-95C3-35FA667F354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F6C55A7B-8C0C-4CBB-B34C-C952F8DEFD9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23E0416-3404-4C25-8A16-0BFAB86BC18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2DA7BE9F-CB34-491C-8975-67A4D0B6D4C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91034E8E-4C1E-4D39-9872-6014D7840F1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28CBC00B-D87D-4CFD-957B-BC0248D9F14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AAADEE9E-B3AD-46B7-B514-288DF8F4068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31F1FB40-03C0-47C8-91F3-A1A32EFE5AD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B797B8FD-93B0-4CA0-A223-F5A0007136A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DCDACC41-6E51-4BD2-81DA-81660F6AD02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B3F8B4B2-FE07-4AD1-A2EC-CC072682508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5F97AF50-FA23-4A2B-BEA1-FB5160D6FF5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BAD87E64-65EB-422E-8CA4-4073EA39579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93724352-1EF2-4F31-BA7F-9684E5D142D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B8F79D9F-780E-4712-AD88-9151DC014D6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35B661E9-11EA-4C27-992E-2C6C2C292C4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BA9D44E3-3FAC-4D02-91F1-8693FB656CE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BFDB1F94-491A-4D78-A0CE-6A5CA4B8378F}"/>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1164CC7C-D541-4BA6-9C5E-1C8A6635D46B}"/>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5CF93BC1-40A5-4F61-9A12-73AE78730DCA}"/>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6643F9E2-2A82-4774-A54E-FC4E8D15D04E}"/>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80E6AE8D-69A3-47EC-9B43-18E829FBF6B9}"/>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25B6F6CD-3EC0-4EFB-B6F3-84C1E1A0062E}"/>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EFD8A4AB-48C1-481C-998F-007629A0A2DA}"/>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C1C25915-3E23-4A39-BA06-303659179A77}"/>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F9647D47-DFAF-43A7-8FF4-ACE41F0FD122}"/>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A03B3FE7-D332-4905-8120-FF23ECA6A271}"/>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75E44289-95A8-4DFD-988B-C16989B04E7A}"/>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C5FCBF5-5CB0-442A-B4FA-E8144DAAE7A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D9C78B1-6726-4F13-86D7-84A3FBF4134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A39E20E-C273-4BCF-AAC6-A39BBABE32D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64563EE-1680-4BB3-9593-3CA1BBD8C69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BC74A9E-8419-424F-86A2-CD9D35AB923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831" name="楕円 830">
          <a:extLst>
            <a:ext uri="{FF2B5EF4-FFF2-40B4-BE49-F238E27FC236}">
              <a16:creationId xmlns:a16="http://schemas.microsoft.com/office/drawing/2014/main" id="{D9D7879B-57B0-4802-A25E-912D5D6CE823}"/>
            </a:ext>
          </a:extLst>
        </xdr:cNvPr>
        <xdr:cNvSpPr/>
      </xdr:nvSpPr>
      <xdr:spPr>
        <a:xfrm>
          <a:off x="221107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68597</xdr:rowOff>
    </xdr:from>
    <xdr:ext cx="469744" cy="259045"/>
    <xdr:sp macro="" textlink="">
      <xdr:nvSpPr>
        <xdr:cNvPr id="832" name="【公民館】&#10;一人当たり面積該当値テキスト">
          <a:extLst>
            <a:ext uri="{FF2B5EF4-FFF2-40B4-BE49-F238E27FC236}">
              <a16:creationId xmlns:a16="http://schemas.microsoft.com/office/drawing/2014/main" id="{1E59B72A-88DB-4944-A49D-72639A1E16E6}"/>
            </a:ext>
          </a:extLst>
        </xdr:cNvPr>
        <xdr:cNvSpPr txBox="1"/>
      </xdr:nvSpPr>
      <xdr:spPr>
        <a:xfrm>
          <a:off x="22199600"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90170</xdr:rowOff>
    </xdr:from>
    <xdr:to>
      <xdr:col>112</xdr:col>
      <xdr:colOff>38100</xdr:colOff>
      <xdr:row>106</xdr:row>
      <xdr:rowOff>20320</xdr:rowOff>
    </xdr:to>
    <xdr:sp macro="" textlink="">
      <xdr:nvSpPr>
        <xdr:cNvPr id="833" name="楕円 832">
          <a:extLst>
            <a:ext uri="{FF2B5EF4-FFF2-40B4-BE49-F238E27FC236}">
              <a16:creationId xmlns:a16="http://schemas.microsoft.com/office/drawing/2014/main" id="{43226134-F2EB-4540-8AA5-36D7594215C6}"/>
            </a:ext>
          </a:extLst>
        </xdr:cNvPr>
        <xdr:cNvSpPr/>
      </xdr:nvSpPr>
      <xdr:spPr>
        <a:xfrm>
          <a:off x="21272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140970</xdr:rowOff>
    </xdr:from>
    <xdr:to>
      <xdr:col>116</xdr:col>
      <xdr:colOff>63500</xdr:colOff>
      <xdr:row>105</xdr:row>
      <xdr:rowOff>140970</xdr:rowOff>
    </xdr:to>
    <xdr:cxnSp macro="">
      <xdr:nvCxnSpPr>
        <xdr:cNvPr id="834" name="直線コネクタ 833">
          <a:extLst>
            <a:ext uri="{FF2B5EF4-FFF2-40B4-BE49-F238E27FC236}">
              <a16:creationId xmlns:a16="http://schemas.microsoft.com/office/drawing/2014/main" id="{161B1F12-17F5-4B31-8667-EC75A63EE774}"/>
            </a:ext>
          </a:extLst>
        </xdr:cNvPr>
        <xdr:cNvCxnSpPr/>
      </xdr:nvCxnSpPr>
      <xdr:spPr>
        <a:xfrm>
          <a:off x="21323300" y="18143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97789</xdr:rowOff>
    </xdr:from>
    <xdr:to>
      <xdr:col>107</xdr:col>
      <xdr:colOff>101600</xdr:colOff>
      <xdr:row>106</xdr:row>
      <xdr:rowOff>27939</xdr:rowOff>
    </xdr:to>
    <xdr:sp macro="" textlink="">
      <xdr:nvSpPr>
        <xdr:cNvPr id="835" name="楕円 834">
          <a:extLst>
            <a:ext uri="{FF2B5EF4-FFF2-40B4-BE49-F238E27FC236}">
              <a16:creationId xmlns:a16="http://schemas.microsoft.com/office/drawing/2014/main" id="{05F15360-412A-4058-9FB6-44FE346DDE3B}"/>
            </a:ext>
          </a:extLst>
        </xdr:cNvPr>
        <xdr:cNvSpPr/>
      </xdr:nvSpPr>
      <xdr:spPr>
        <a:xfrm>
          <a:off x="20383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140970</xdr:rowOff>
    </xdr:from>
    <xdr:to>
      <xdr:col>111</xdr:col>
      <xdr:colOff>177800</xdr:colOff>
      <xdr:row>105</xdr:row>
      <xdr:rowOff>148589</xdr:rowOff>
    </xdr:to>
    <xdr:cxnSp macro="">
      <xdr:nvCxnSpPr>
        <xdr:cNvPr id="836" name="直線コネクタ 835">
          <a:extLst>
            <a:ext uri="{FF2B5EF4-FFF2-40B4-BE49-F238E27FC236}">
              <a16:creationId xmlns:a16="http://schemas.microsoft.com/office/drawing/2014/main" id="{C8DED61A-113E-4BEA-8FCE-A81F779EE3F5}"/>
            </a:ext>
          </a:extLst>
        </xdr:cNvPr>
        <xdr:cNvCxnSpPr/>
      </xdr:nvCxnSpPr>
      <xdr:spPr>
        <a:xfrm flipV="1">
          <a:off x="20434300" y="18143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97789</xdr:rowOff>
    </xdr:from>
    <xdr:to>
      <xdr:col>102</xdr:col>
      <xdr:colOff>165100</xdr:colOff>
      <xdr:row>106</xdr:row>
      <xdr:rowOff>27939</xdr:rowOff>
    </xdr:to>
    <xdr:sp macro="" textlink="">
      <xdr:nvSpPr>
        <xdr:cNvPr id="837" name="楕円 836">
          <a:extLst>
            <a:ext uri="{FF2B5EF4-FFF2-40B4-BE49-F238E27FC236}">
              <a16:creationId xmlns:a16="http://schemas.microsoft.com/office/drawing/2014/main" id="{A37AA856-C922-49B4-8484-AE3657A31666}"/>
            </a:ext>
          </a:extLst>
        </xdr:cNvPr>
        <xdr:cNvSpPr/>
      </xdr:nvSpPr>
      <xdr:spPr>
        <a:xfrm>
          <a:off x="19494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148589</xdr:rowOff>
    </xdr:from>
    <xdr:to>
      <xdr:col>107</xdr:col>
      <xdr:colOff>50800</xdr:colOff>
      <xdr:row>105</xdr:row>
      <xdr:rowOff>148589</xdr:rowOff>
    </xdr:to>
    <xdr:cxnSp macro="">
      <xdr:nvCxnSpPr>
        <xdr:cNvPr id="838" name="直線コネクタ 837">
          <a:extLst>
            <a:ext uri="{FF2B5EF4-FFF2-40B4-BE49-F238E27FC236}">
              <a16:creationId xmlns:a16="http://schemas.microsoft.com/office/drawing/2014/main" id="{EC37E0AD-30C8-4D47-9962-CCE4E1C4F1A3}"/>
            </a:ext>
          </a:extLst>
        </xdr:cNvPr>
        <xdr:cNvCxnSpPr/>
      </xdr:nvCxnSpPr>
      <xdr:spPr>
        <a:xfrm>
          <a:off x="19545300" y="18150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97789</xdr:rowOff>
    </xdr:from>
    <xdr:to>
      <xdr:col>98</xdr:col>
      <xdr:colOff>38100</xdr:colOff>
      <xdr:row>106</xdr:row>
      <xdr:rowOff>27939</xdr:rowOff>
    </xdr:to>
    <xdr:sp macro="" textlink="">
      <xdr:nvSpPr>
        <xdr:cNvPr id="839" name="楕円 838">
          <a:extLst>
            <a:ext uri="{FF2B5EF4-FFF2-40B4-BE49-F238E27FC236}">
              <a16:creationId xmlns:a16="http://schemas.microsoft.com/office/drawing/2014/main" id="{5EA15A53-DAEA-4020-9E6F-76D1F699C7C7}"/>
            </a:ext>
          </a:extLst>
        </xdr:cNvPr>
        <xdr:cNvSpPr/>
      </xdr:nvSpPr>
      <xdr:spPr>
        <a:xfrm>
          <a:off x="18605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148589</xdr:rowOff>
    </xdr:from>
    <xdr:to>
      <xdr:col>102</xdr:col>
      <xdr:colOff>114300</xdr:colOff>
      <xdr:row>105</xdr:row>
      <xdr:rowOff>148589</xdr:rowOff>
    </xdr:to>
    <xdr:cxnSp macro="">
      <xdr:nvCxnSpPr>
        <xdr:cNvPr id="840" name="直線コネクタ 839">
          <a:extLst>
            <a:ext uri="{FF2B5EF4-FFF2-40B4-BE49-F238E27FC236}">
              <a16:creationId xmlns:a16="http://schemas.microsoft.com/office/drawing/2014/main" id="{9E14C44A-D9F6-4D84-A6CE-C72C3EC49566}"/>
            </a:ext>
          </a:extLst>
        </xdr:cNvPr>
        <xdr:cNvCxnSpPr/>
      </xdr:nvCxnSpPr>
      <xdr:spPr>
        <a:xfrm>
          <a:off x="18656300" y="18150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6C42A773-AA5F-4412-A75A-073F675B38EE}"/>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0A610870-5831-43D9-BF91-59EC87C5FEBF}"/>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CD0AA04D-5879-40DE-A44A-9E3B7A723E99}"/>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FD71FB79-E7E1-4931-A0B7-691910EB606C}"/>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11447</xdr:rowOff>
    </xdr:from>
    <xdr:ext cx="469744" cy="259045"/>
    <xdr:sp macro="" textlink="">
      <xdr:nvSpPr>
        <xdr:cNvPr id="845" name="n_1mainValue【公民館】&#10;一人当たり面積">
          <a:extLst>
            <a:ext uri="{FF2B5EF4-FFF2-40B4-BE49-F238E27FC236}">
              <a16:creationId xmlns:a16="http://schemas.microsoft.com/office/drawing/2014/main" id="{DED0C3E6-DB40-4F93-A46B-1A7A227051AD}"/>
            </a:ext>
          </a:extLst>
        </xdr:cNvPr>
        <xdr:cNvSpPr txBox="1"/>
      </xdr:nvSpPr>
      <xdr:spPr>
        <a:xfrm>
          <a:off x="210757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19066</xdr:rowOff>
    </xdr:from>
    <xdr:ext cx="469744" cy="259045"/>
    <xdr:sp macro="" textlink="">
      <xdr:nvSpPr>
        <xdr:cNvPr id="846" name="n_2mainValue【公民館】&#10;一人当たり面積">
          <a:extLst>
            <a:ext uri="{FF2B5EF4-FFF2-40B4-BE49-F238E27FC236}">
              <a16:creationId xmlns:a16="http://schemas.microsoft.com/office/drawing/2014/main" id="{E1216B11-C453-4F0C-A0A2-3ED51873FE23}"/>
            </a:ext>
          </a:extLst>
        </xdr:cNvPr>
        <xdr:cNvSpPr txBox="1"/>
      </xdr:nvSpPr>
      <xdr:spPr>
        <a:xfrm>
          <a:off x="20199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19066</xdr:rowOff>
    </xdr:from>
    <xdr:ext cx="469744" cy="259045"/>
    <xdr:sp macro="" textlink="">
      <xdr:nvSpPr>
        <xdr:cNvPr id="847" name="n_3mainValue【公民館】&#10;一人当たり面積">
          <a:extLst>
            <a:ext uri="{FF2B5EF4-FFF2-40B4-BE49-F238E27FC236}">
              <a16:creationId xmlns:a16="http://schemas.microsoft.com/office/drawing/2014/main" id="{2350EBB5-C2CF-45A1-8675-7AE0C299F846}"/>
            </a:ext>
          </a:extLst>
        </xdr:cNvPr>
        <xdr:cNvSpPr txBox="1"/>
      </xdr:nvSpPr>
      <xdr:spPr>
        <a:xfrm>
          <a:off x="19310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19066</xdr:rowOff>
    </xdr:from>
    <xdr:ext cx="469744" cy="259045"/>
    <xdr:sp macro="" textlink="">
      <xdr:nvSpPr>
        <xdr:cNvPr id="848" name="n_4mainValue【公民館】&#10;一人当たり面積">
          <a:extLst>
            <a:ext uri="{FF2B5EF4-FFF2-40B4-BE49-F238E27FC236}">
              <a16:creationId xmlns:a16="http://schemas.microsoft.com/office/drawing/2014/main" id="{E1DD7F0C-6CEC-46EC-B69B-2F96F4BEBD1D}"/>
            </a:ext>
          </a:extLst>
        </xdr:cNvPr>
        <xdr:cNvSpPr txBox="1"/>
      </xdr:nvSpPr>
      <xdr:spPr>
        <a:xfrm>
          <a:off x="18421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DBEE8998-41CA-4246-BEBE-A043D466C0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A29F7181-34F4-489C-ACE4-937B11FA676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51C8D251-1CAD-4CDD-B148-2F49170B37B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施設として、「認定こども園・幼稚園・保育所」については、平成２５年度に中央保育所を建替えしたことによるものであり、「公営住宅」については令和元年度に北新団地Ｃ棟を建替えしたことによる。</a:t>
          </a:r>
        </a:p>
        <a:p>
          <a:r>
            <a:rPr kumimoji="1" lang="ja-JP" altLang="en-US" sz="1300">
              <a:latin typeface="ＭＳ Ｐゴシック" panose="020B0600070205080204" pitchFamily="50" charset="-128"/>
              <a:ea typeface="ＭＳ Ｐゴシック" panose="020B0600070205080204" pitchFamily="50" charset="-128"/>
            </a:rPr>
            <a:t>　また、有形固定資産減価償却率が高くなっている施設としては「橋りょう・トンネル」が挙げられる。</a:t>
          </a:r>
        </a:p>
        <a:p>
          <a:r>
            <a:rPr kumimoji="1" lang="ja-JP" altLang="en-US" sz="1300">
              <a:latin typeface="ＭＳ Ｐゴシック" panose="020B0600070205080204" pitchFamily="50" charset="-128"/>
              <a:ea typeface="ＭＳ Ｐゴシック" panose="020B0600070205080204" pitchFamily="50" charset="-128"/>
            </a:rPr>
            <a:t>　人口一人当たりの面積では、「公営住宅」や「学校施設」が高く、逆に「認定こども園・幼稚園・保育所」では低い数値を示している。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C4373F-6F33-467F-8295-ECFF111A95F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84F5E5-E79E-481A-882E-EB54B740D56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F3C659-2519-47BF-B16F-553429D83D5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979FC3-59EB-485C-9D72-7E9A06345C8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9894D9-85B0-4C8F-8CBE-BF6FB181FDC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D963B0-0C62-40B6-BC01-E5CEB70791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022CEA-B649-454B-8DEE-29322A9848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BD3422-C4CD-495B-97C6-23C4640EB5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3345E5-5A4D-4F3F-B192-D7DB6AE9E12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A17BAB-37F2-4553-BBA2-1E6ABE51A0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183,850
176,249
212.47
91,088,026
89,478,327
1,195,375
46,496,323
61,172,225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E6E0F3-09CC-425E-BE8F-5F595A0C6D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3CC538-446A-4EBD-81B6-4A35172213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BFA86B-1C84-4DF2-A7EB-090BBDAA3A7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60CC68-71DF-4D37-B478-2EEAC8C258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645A24-F86F-4822-8BC5-6590CE84E02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AD5B746-EAD0-494D-8A87-FD3BDCCC52C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EBA1AF-6F69-45BD-95E4-2113FE1639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2294CB-4C20-491C-B81A-FBBAEE11B44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4FE47D-5D2F-4DD3-85E8-1294237C986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16EDE4-9932-423C-B2BA-CEB6A5733F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EF5FAE-9389-4D95-B57F-AAA67BF26D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1072A5-B085-4EF4-AA78-11747F3D5C8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3FDD36-9070-4E5E-A501-2FB262BC99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BFDB17-2E54-4347-AAC9-7FFFE49774A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008760-3506-48D4-866B-E528DB20313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06F976-8F2C-40FB-A98E-657770B1297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FDB037-E571-40C0-9E72-82F55722AF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C562C1-9E22-4F91-84B2-23AD6D50A0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F6A4A9-42F1-4368-86BF-910BE168B2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2093326-B2B8-4420-A29C-BE7C7AC0E8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A60248B-33C4-4F04-805B-2A173FF3DB8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53F21E-B823-4105-B193-BB8B2FD16D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B1C2B2-89ED-449B-B025-3B8E989CB9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A92B0C-D54F-47D2-9A5A-49CCF463568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7F6636-8CD5-4BC7-AF58-A917FF89BD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6F8D4D-D3BB-42D8-9B61-3B5194D51F4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7429F7-1BDD-4DFA-85F3-580E44F467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4C811E-B857-457E-9522-2E42FADDC3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DE51CE-8D98-4CA4-9A39-F45EDB72979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130313-1965-4760-A4EC-2864852C79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4927B9-E904-486A-8361-CF1CF864A2C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70478B-FD48-4199-A00F-4E2775C7C8B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592E189-2B72-4066-815C-B88F6593743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14D7B23-1A44-4D4A-9C2A-FA1B2C98F1C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B2570B-B54C-4826-94BD-61A41E7D175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9527C31-2A42-4E39-B8BB-E3FD58F962A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9606B59-5BC9-435B-938C-C5FCFD0F5D1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32CA5AD-1E30-4143-8937-CC8719F2F25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247ABD-9B9B-4EBA-AE06-65E3047D187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69C7366-6A78-4388-A377-31BB0C74740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150CC2-0368-4F41-B74E-69A4F6E0652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FF64FCB-9DA2-4F28-8CBC-082992C32E3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62505E-F414-424F-9249-48D761A2995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1ED60C-952E-46F9-8963-478B7A63E5A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81ACA53-E30F-490C-B1DD-8B5F4E54D66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43DAB4DF-850B-40E2-9743-74A8B83B4BEA}"/>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9385F513-1FB5-4B1F-9A21-97D5905BD217}"/>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6A9B1A0D-C1EF-49D6-89C3-99B2B44D56A5}"/>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6F307A40-FCAC-42A2-BA08-35C3AA50B1F2}"/>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37E0BB13-8982-427A-8095-54B9C29E2227}"/>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5CA6A78E-3571-4297-B276-9F152CF5DE67}"/>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22D407F8-CC4E-4F84-A2FA-8A524F947472}"/>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3586A1F6-3FEE-4F46-BBD8-98CF5EFA39AA}"/>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39E34F49-05F6-4023-A241-2718E7000AD1}"/>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76FF7F75-5BF9-4207-92C6-6A258E52F991}"/>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92B20B08-00D4-404B-87C7-0281354E8EB8}"/>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06F60AC-8468-4212-97E5-F83100F2CBD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095A00-726D-497A-9A3A-33FE9DCD52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E7D360-226B-498A-B1A8-A453D3964B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CEB85C8-7223-4B09-8E2F-C0AA3906861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8343D4B-9CFF-40C7-AD38-9E709D8012D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38735</xdr:rowOff>
    </xdr:from>
    <xdr:to>
      <xdr:col>24</xdr:col>
      <xdr:colOff>114300</xdr:colOff>
      <xdr:row>37</xdr:row>
      <xdr:rowOff>140335</xdr:rowOff>
    </xdr:to>
    <xdr:sp macro="" textlink="">
      <xdr:nvSpPr>
        <xdr:cNvPr id="73" name="楕円 72">
          <a:extLst>
            <a:ext uri="{FF2B5EF4-FFF2-40B4-BE49-F238E27FC236}">
              <a16:creationId xmlns:a16="http://schemas.microsoft.com/office/drawing/2014/main" id="{255ED12B-9E70-4DF2-800E-2EFAFEC11080}"/>
            </a:ext>
          </a:extLst>
        </xdr:cNvPr>
        <xdr:cNvSpPr/>
      </xdr:nvSpPr>
      <xdr:spPr>
        <a:xfrm>
          <a:off x="45847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17162</xdr:rowOff>
    </xdr:from>
    <xdr:ext cx="405111" cy="259045"/>
    <xdr:sp macro="" textlink="">
      <xdr:nvSpPr>
        <xdr:cNvPr id="74" name="【図書館】&#10;有形固定資産減価償却率該当値テキスト">
          <a:extLst>
            <a:ext uri="{FF2B5EF4-FFF2-40B4-BE49-F238E27FC236}">
              <a16:creationId xmlns:a16="http://schemas.microsoft.com/office/drawing/2014/main" id="{40521A5C-1C9D-4A86-8169-F77F484D5853}"/>
            </a:ext>
          </a:extLst>
        </xdr:cNvPr>
        <xdr:cNvSpPr txBox="1"/>
      </xdr:nvSpPr>
      <xdr:spPr>
        <a:xfrm>
          <a:off x="4673600"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xdr:rowOff>
    </xdr:from>
    <xdr:to>
      <xdr:col>20</xdr:col>
      <xdr:colOff>38100</xdr:colOff>
      <xdr:row>37</xdr:row>
      <xdr:rowOff>102235</xdr:rowOff>
    </xdr:to>
    <xdr:sp macro="" textlink="">
      <xdr:nvSpPr>
        <xdr:cNvPr id="75" name="楕円 74">
          <a:extLst>
            <a:ext uri="{FF2B5EF4-FFF2-40B4-BE49-F238E27FC236}">
              <a16:creationId xmlns:a16="http://schemas.microsoft.com/office/drawing/2014/main" id="{079BC332-BDFC-4E16-8506-F4ABB3B71C18}"/>
            </a:ext>
          </a:extLst>
        </xdr:cNvPr>
        <xdr:cNvSpPr/>
      </xdr:nvSpPr>
      <xdr:spPr>
        <a:xfrm>
          <a:off x="3746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51435</xdr:rowOff>
    </xdr:from>
    <xdr:to>
      <xdr:col>24</xdr:col>
      <xdr:colOff>63500</xdr:colOff>
      <xdr:row>37</xdr:row>
      <xdr:rowOff>89535</xdr:rowOff>
    </xdr:to>
    <xdr:cxnSp macro="">
      <xdr:nvCxnSpPr>
        <xdr:cNvPr id="76" name="直線コネクタ 75">
          <a:extLst>
            <a:ext uri="{FF2B5EF4-FFF2-40B4-BE49-F238E27FC236}">
              <a16:creationId xmlns:a16="http://schemas.microsoft.com/office/drawing/2014/main" id="{A2C0F7B7-3FB0-4A53-B387-2E8DF1279F1D}"/>
            </a:ext>
          </a:extLst>
        </xdr:cNvPr>
        <xdr:cNvCxnSpPr/>
      </xdr:nvCxnSpPr>
      <xdr:spPr>
        <a:xfrm>
          <a:off x="3797300" y="63950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132080</xdr:rowOff>
    </xdr:from>
    <xdr:to>
      <xdr:col>15</xdr:col>
      <xdr:colOff>101600</xdr:colOff>
      <xdr:row>37</xdr:row>
      <xdr:rowOff>62230</xdr:rowOff>
    </xdr:to>
    <xdr:sp macro="" textlink="">
      <xdr:nvSpPr>
        <xdr:cNvPr id="77" name="楕円 76">
          <a:extLst>
            <a:ext uri="{FF2B5EF4-FFF2-40B4-BE49-F238E27FC236}">
              <a16:creationId xmlns:a16="http://schemas.microsoft.com/office/drawing/2014/main" id="{5CD2690A-430E-4971-8DA0-64BDC946DAF5}"/>
            </a:ext>
          </a:extLst>
        </xdr:cNvPr>
        <xdr:cNvSpPr/>
      </xdr:nvSpPr>
      <xdr:spPr>
        <a:xfrm>
          <a:off x="2857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xdr:rowOff>
    </xdr:from>
    <xdr:to>
      <xdr:col>19</xdr:col>
      <xdr:colOff>177800</xdr:colOff>
      <xdr:row>37</xdr:row>
      <xdr:rowOff>51435</xdr:rowOff>
    </xdr:to>
    <xdr:cxnSp macro="">
      <xdr:nvCxnSpPr>
        <xdr:cNvPr id="78" name="直線コネクタ 77">
          <a:extLst>
            <a:ext uri="{FF2B5EF4-FFF2-40B4-BE49-F238E27FC236}">
              <a16:creationId xmlns:a16="http://schemas.microsoft.com/office/drawing/2014/main" id="{12BA78F4-013A-4CD9-93C6-DE1EF501B6D9}"/>
            </a:ext>
          </a:extLst>
        </xdr:cNvPr>
        <xdr:cNvCxnSpPr/>
      </xdr:nvCxnSpPr>
      <xdr:spPr>
        <a:xfrm>
          <a:off x="2908300" y="63550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95885</xdr:rowOff>
    </xdr:from>
    <xdr:to>
      <xdr:col>10</xdr:col>
      <xdr:colOff>165100</xdr:colOff>
      <xdr:row>37</xdr:row>
      <xdr:rowOff>26035</xdr:rowOff>
    </xdr:to>
    <xdr:sp macro="" textlink="">
      <xdr:nvSpPr>
        <xdr:cNvPr id="79" name="楕円 78">
          <a:extLst>
            <a:ext uri="{FF2B5EF4-FFF2-40B4-BE49-F238E27FC236}">
              <a16:creationId xmlns:a16="http://schemas.microsoft.com/office/drawing/2014/main" id="{AB16C76E-8845-4674-9BD1-63E9AD121B7F}"/>
            </a:ext>
          </a:extLst>
        </xdr:cNvPr>
        <xdr:cNvSpPr/>
      </xdr:nvSpPr>
      <xdr:spPr>
        <a:xfrm>
          <a:off x="1968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146685</xdr:rowOff>
    </xdr:from>
    <xdr:to>
      <xdr:col>15</xdr:col>
      <xdr:colOff>50800</xdr:colOff>
      <xdr:row>37</xdr:row>
      <xdr:rowOff>11430</xdr:rowOff>
    </xdr:to>
    <xdr:cxnSp macro="">
      <xdr:nvCxnSpPr>
        <xdr:cNvPr id="80" name="直線コネクタ 79">
          <a:extLst>
            <a:ext uri="{FF2B5EF4-FFF2-40B4-BE49-F238E27FC236}">
              <a16:creationId xmlns:a16="http://schemas.microsoft.com/office/drawing/2014/main" id="{760B05CD-4018-4DB2-8C9B-DC42565CF83A}"/>
            </a:ext>
          </a:extLst>
        </xdr:cNvPr>
        <xdr:cNvCxnSpPr/>
      </xdr:nvCxnSpPr>
      <xdr:spPr>
        <a:xfrm>
          <a:off x="2019300" y="63188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57785</xdr:rowOff>
    </xdr:from>
    <xdr:to>
      <xdr:col>6</xdr:col>
      <xdr:colOff>38100</xdr:colOff>
      <xdr:row>36</xdr:row>
      <xdr:rowOff>159385</xdr:rowOff>
    </xdr:to>
    <xdr:sp macro="" textlink="">
      <xdr:nvSpPr>
        <xdr:cNvPr id="81" name="楕円 80">
          <a:extLst>
            <a:ext uri="{FF2B5EF4-FFF2-40B4-BE49-F238E27FC236}">
              <a16:creationId xmlns:a16="http://schemas.microsoft.com/office/drawing/2014/main" id="{BA46C6D2-99D5-4B38-BF73-B4BBC91C6465}"/>
            </a:ext>
          </a:extLst>
        </xdr:cNvPr>
        <xdr:cNvSpPr/>
      </xdr:nvSpPr>
      <xdr:spPr>
        <a:xfrm>
          <a:off x="1079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108585</xdr:rowOff>
    </xdr:from>
    <xdr:to>
      <xdr:col>10</xdr:col>
      <xdr:colOff>114300</xdr:colOff>
      <xdr:row>36</xdr:row>
      <xdr:rowOff>146685</xdr:rowOff>
    </xdr:to>
    <xdr:cxnSp macro="">
      <xdr:nvCxnSpPr>
        <xdr:cNvPr id="82" name="直線コネクタ 81">
          <a:extLst>
            <a:ext uri="{FF2B5EF4-FFF2-40B4-BE49-F238E27FC236}">
              <a16:creationId xmlns:a16="http://schemas.microsoft.com/office/drawing/2014/main" id="{74357BCB-55C5-4B98-BDBF-DDEE0358D20D}"/>
            </a:ext>
          </a:extLst>
        </xdr:cNvPr>
        <xdr:cNvCxnSpPr/>
      </xdr:nvCxnSpPr>
      <xdr:spPr>
        <a:xfrm>
          <a:off x="1130300" y="62807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875B8A89-CC97-477F-A547-F8A5C3E3C420}"/>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BADD2F14-987B-402A-86D8-6D77A654D8F4}"/>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A783B0CA-7B88-4103-A0B3-0A408CA2E097}"/>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7F1135BD-D86F-4CCA-86E0-BF556AC92A13}"/>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93362</xdr:rowOff>
    </xdr:from>
    <xdr:ext cx="405111" cy="259045"/>
    <xdr:sp macro="" textlink="">
      <xdr:nvSpPr>
        <xdr:cNvPr id="87" name="n_1mainValue【図書館】&#10;有形固定資産減価償却率">
          <a:extLst>
            <a:ext uri="{FF2B5EF4-FFF2-40B4-BE49-F238E27FC236}">
              <a16:creationId xmlns:a16="http://schemas.microsoft.com/office/drawing/2014/main" id="{B449E12D-39A1-4E73-84BD-6E9AFE7CE635}"/>
            </a:ext>
          </a:extLst>
        </xdr:cNvPr>
        <xdr:cNvSpPr txBox="1"/>
      </xdr:nvSpPr>
      <xdr:spPr>
        <a:xfrm>
          <a:off x="35820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8" name="n_2mainValue【図書館】&#10;有形固定資産減価償却率">
          <a:extLst>
            <a:ext uri="{FF2B5EF4-FFF2-40B4-BE49-F238E27FC236}">
              <a16:creationId xmlns:a16="http://schemas.microsoft.com/office/drawing/2014/main" id="{C6BE070F-B4EA-46A4-98BC-68B260092ECA}"/>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17162</xdr:rowOff>
    </xdr:from>
    <xdr:ext cx="405111" cy="259045"/>
    <xdr:sp macro="" textlink="">
      <xdr:nvSpPr>
        <xdr:cNvPr id="89" name="n_3mainValue【図書館】&#10;有形固定資産減価償却率">
          <a:extLst>
            <a:ext uri="{FF2B5EF4-FFF2-40B4-BE49-F238E27FC236}">
              <a16:creationId xmlns:a16="http://schemas.microsoft.com/office/drawing/2014/main" id="{5EC1648D-FC23-4C17-B654-7E0F7D3C1BD5}"/>
            </a:ext>
          </a:extLst>
        </xdr:cNvPr>
        <xdr:cNvSpPr txBox="1"/>
      </xdr:nvSpPr>
      <xdr:spPr>
        <a:xfrm>
          <a:off x="18167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150512</xdr:rowOff>
    </xdr:from>
    <xdr:ext cx="405111" cy="259045"/>
    <xdr:sp macro="" textlink="">
      <xdr:nvSpPr>
        <xdr:cNvPr id="90" name="n_4mainValue【図書館】&#10;有形固定資産減価償却率">
          <a:extLst>
            <a:ext uri="{FF2B5EF4-FFF2-40B4-BE49-F238E27FC236}">
              <a16:creationId xmlns:a16="http://schemas.microsoft.com/office/drawing/2014/main" id="{4BFE897C-B887-4BCA-88D8-1157440C4F7D}"/>
            </a:ext>
          </a:extLst>
        </xdr:cNvPr>
        <xdr:cNvSpPr txBox="1"/>
      </xdr:nvSpPr>
      <xdr:spPr>
        <a:xfrm>
          <a:off x="927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79D1C5E-059B-4512-84C4-4C619D42E09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323B89F-D749-47D7-AF56-77E1410D6C2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92825B0-BFED-443E-8D89-47A4512880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DEEFF6F-0BD4-4956-8AFC-C3E5B367512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AA1AD9E-65BC-4B73-A0C1-5419F6CA996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9E9B3B-B725-4EEB-943A-0DE30C6A834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C4307FF-7FA3-4946-88E4-197D83D79A5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8590D03-9B6A-474A-984B-404A9A03B0A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F6F21F8-7863-48A8-A4C9-FA1D2869A7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B59FB8E-398B-48C2-A713-DB60224F2F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72C50B5-A6FB-4635-B52E-ABCADC4786B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0361ED2-737F-412B-B2FD-0D9E9E6E084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6270B22-C0DC-4625-AE72-558D7C07E3F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C65A25C9-5CDE-41AF-83AD-E3EA150A181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D9B3C57-5E69-4F74-AFEA-3E07C33AC49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9BB96CEF-9E53-4C7E-8B7E-B30070F4D4B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6C0FC19-5804-43DE-A17F-12AAA3123EF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4063ED1-526C-43BE-BA3E-27B70225429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D9E8A06-4E35-44D0-A14E-CFCAE55DCCA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217AF964-8C4A-4492-8773-DF2E25D4A19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EF6D4E15-72E3-4B5A-BE0C-A80DF0A342B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D0F2AF8E-1BC7-4019-82EB-837AFDFCE86E}"/>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E082D10F-B9C3-48BF-98CA-877936791DB3}"/>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6265A5E1-C7CD-46E3-9974-314F3A64CEB8}"/>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2D76C347-AC9F-4AC2-950F-1E0DB237A94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232DF1DC-467D-4E6E-84E0-F12920A20FB8}"/>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1549FBDF-3591-4E97-8153-F3B63D295447}"/>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53345CF7-9D92-4B5C-B506-1BF0E40825DA}"/>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D5AC9CA0-E437-4BD3-A2C1-AC01D598860C}"/>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E81ACA63-D839-422E-A223-E57813DF8A95}"/>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C3BE2F98-8D9E-4AD9-A8F8-36476F35DF4D}"/>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407D71C1-B311-4CD7-8E30-4809E29D04D3}"/>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435E56B-7519-4A15-A0B6-8BA81778CD3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C6B4272-CAD5-4648-BEA8-3505D9DE4E9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DAB53C-C1E7-4AE5-824F-80C1C819A6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1EF38A-15FC-4154-8998-10E075733A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F2444D-32B6-4CAC-9E5E-BA5419929D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28" name="楕円 127">
          <a:extLst>
            <a:ext uri="{FF2B5EF4-FFF2-40B4-BE49-F238E27FC236}">
              <a16:creationId xmlns:a16="http://schemas.microsoft.com/office/drawing/2014/main" id="{20349679-5B11-4681-8E01-A4A81CE003C8}"/>
            </a:ext>
          </a:extLst>
        </xdr:cNvPr>
        <xdr:cNvSpPr/>
      </xdr:nvSpPr>
      <xdr:spPr>
        <a:xfrm>
          <a:off x="10426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151147</xdr:rowOff>
    </xdr:from>
    <xdr:ext cx="469744" cy="259045"/>
    <xdr:sp macro="" textlink="">
      <xdr:nvSpPr>
        <xdr:cNvPr id="129" name="【図書館】&#10;一人当たり面積該当値テキスト">
          <a:extLst>
            <a:ext uri="{FF2B5EF4-FFF2-40B4-BE49-F238E27FC236}">
              <a16:creationId xmlns:a16="http://schemas.microsoft.com/office/drawing/2014/main" id="{66EBA36F-F60F-4C4C-B5C7-B96196543A69}"/>
            </a:ext>
          </a:extLst>
        </xdr:cNvPr>
        <xdr:cNvSpPr txBox="1"/>
      </xdr:nvSpPr>
      <xdr:spPr>
        <a:xfrm>
          <a:off x="10515600"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128270</xdr:rowOff>
    </xdr:from>
    <xdr:to>
      <xdr:col>50</xdr:col>
      <xdr:colOff>165100</xdr:colOff>
      <xdr:row>38</xdr:row>
      <xdr:rowOff>58420</xdr:rowOff>
    </xdr:to>
    <xdr:sp macro="" textlink="">
      <xdr:nvSpPr>
        <xdr:cNvPr id="130" name="楕円 129">
          <a:extLst>
            <a:ext uri="{FF2B5EF4-FFF2-40B4-BE49-F238E27FC236}">
              <a16:creationId xmlns:a16="http://schemas.microsoft.com/office/drawing/2014/main" id="{D6C0CAD3-AE89-4747-AB10-6CF49D6D25F2}"/>
            </a:ext>
          </a:extLst>
        </xdr:cNvPr>
        <xdr:cNvSpPr/>
      </xdr:nvSpPr>
      <xdr:spPr>
        <a:xfrm>
          <a:off x="9588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xdr:rowOff>
    </xdr:from>
    <xdr:to>
      <xdr:col>55</xdr:col>
      <xdr:colOff>0</xdr:colOff>
      <xdr:row>38</xdr:row>
      <xdr:rowOff>7620</xdr:rowOff>
    </xdr:to>
    <xdr:cxnSp macro="">
      <xdr:nvCxnSpPr>
        <xdr:cNvPr id="131" name="直線コネクタ 130">
          <a:extLst>
            <a:ext uri="{FF2B5EF4-FFF2-40B4-BE49-F238E27FC236}">
              <a16:creationId xmlns:a16="http://schemas.microsoft.com/office/drawing/2014/main" id="{3D475030-9B2C-46CE-BF5E-C8225105C46B}"/>
            </a:ext>
          </a:extLst>
        </xdr:cNvPr>
        <xdr:cNvCxnSpPr/>
      </xdr:nvCxnSpPr>
      <xdr:spPr>
        <a:xfrm>
          <a:off x="9639300" y="6522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32" name="楕円 131">
          <a:extLst>
            <a:ext uri="{FF2B5EF4-FFF2-40B4-BE49-F238E27FC236}">
              <a16:creationId xmlns:a16="http://schemas.microsoft.com/office/drawing/2014/main" id="{1A1D094D-2FFE-4B62-AC54-327B64BC62E9}"/>
            </a:ext>
          </a:extLst>
        </xdr:cNvPr>
        <xdr:cNvSpPr/>
      </xdr:nvSpPr>
      <xdr:spPr>
        <a:xfrm>
          <a:off x="8699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xdr:rowOff>
    </xdr:from>
    <xdr:to>
      <xdr:col>50</xdr:col>
      <xdr:colOff>114300</xdr:colOff>
      <xdr:row>38</xdr:row>
      <xdr:rowOff>7620</xdr:rowOff>
    </xdr:to>
    <xdr:cxnSp macro="">
      <xdr:nvCxnSpPr>
        <xdr:cNvPr id="133" name="直線コネクタ 132">
          <a:extLst>
            <a:ext uri="{FF2B5EF4-FFF2-40B4-BE49-F238E27FC236}">
              <a16:creationId xmlns:a16="http://schemas.microsoft.com/office/drawing/2014/main" id="{C33A267C-A2E4-4CA8-A60B-DEE888745692}"/>
            </a:ext>
          </a:extLst>
        </xdr:cNvPr>
        <xdr:cNvCxnSpPr/>
      </xdr:nvCxnSpPr>
      <xdr:spPr>
        <a:xfrm>
          <a:off x="8750300" y="652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128270</xdr:rowOff>
    </xdr:from>
    <xdr:to>
      <xdr:col>41</xdr:col>
      <xdr:colOff>101600</xdr:colOff>
      <xdr:row>38</xdr:row>
      <xdr:rowOff>58420</xdr:rowOff>
    </xdr:to>
    <xdr:sp macro="" textlink="">
      <xdr:nvSpPr>
        <xdr:cNvPr id="134" name="楕円 133">
          <a:extLst>
            <a:ext uri="{FF2B5EF4-FFF2-40B4-BE49-F238E27FC236}">
              <a16:creationId xmlns:a16="http://schemas.microsoft.com/office/drawing/2014/main" id="{88BD8450-DA73-4E79-8F0D-1C3223D65E6E}"/>
            </a:ext>
          </a:extLst>
        </xdr:cNvPr>
        <xdr:cNvSpPr/>
      </xdr:nvSpPr>
      <xdr:spPr>
        <a:xfrm>
          <a:off x="7810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xdr:rowOff>
    </xdr:from>
    <xdr:to>
      <xdr:col>45</xdr:col>
      <xdr:colOff>177800</xdr:colOff>
      <xdr:row>38</xdr:row>
      <xdr:rowOff>7620</xdr:rowOff>
    </xdr:to>
    <xdr:cxnSp macro="">
      <xdr:nvCxnSpPr>
        <xdr:cNvPr id="135" name="直線コネクタ 134">
          <a:extLst>
            <a:ext uri="{FF2B5EF4-FFF2-40B4-BE49-F238E27FC236}">
              <a16:creationId xmlns:a16="http://schemas.microsoft.com/office/drawing/2014/main" id="{025AAD0E-9B2D-441B-9A84-88CD9CC5FEBC}"/>
            </a:ext>
          </a:extLst>
        </xdr:cNvPr>
        <xdr:cNvCxnSpPr/>
      </xdr:nvCxnSpPr>
      <xdr:spPr>
        <a:xfrm>
          <a:off x="7861300" y="652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6" name="楕円 135">
          <a:extLst>
            <a:ext uri="{FF2B5EF4-FFF2-40B4-BE49-F238E27FC236}">
              <a16:creationId xmlns:a16="http://schemas.microsoft.com/office/drawing/2014/main" id="{26BAC28D-5B5D-4445-8F88-3FDF1D1FC55C}"/>
            </a:ext>
          </a:extLst>
        </xdr:cNvPr>
        <xdr:cNvSpPr/>
      </xdr:nvSpPr>
      <xdr:spPr>
        <a:xfrm>
          <a:off x="692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xdr:rowOff>
    </xdr:from>
    <xdr:to>
      <xdr:col>41</xdr:col>
      <xdr:colOff>50800</xdr:colOff>
      <xdr:row>38</xdr:row>
      <xdr:rowOff>30480</xdr:rowOff>
    </xdr:to>
    <xdr:cxnSp macro="">
      <xdr:nvCxnSpPr>
        <xdr:cNvPr id="137" name="直線コネクタ 136">
          <a:extLst>
            <a:ext uri="{FF2B5EF4-FFF2-40B4-BE49-F238E27FC236}">
              <a16:creationId xmlns:a16="http://schemas.microsoft.com/office/drawing/2014/main" id="{AFD151C8-9D40-4549-A4E5-3B12C97C95BC}"/>
            </a:ext>
          </a:extLst>
        </xdr:cNvPr>
        <xdr:cNvCxnSpPr/>
      </xdr:nvCxnSpPr>
      <xdr:spPr>
        <a:xfrm flipV="1">
          <a:off x="6972300" y="6522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E18C8435-5C05-4346-9C4B-657798EDBF88}"/>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5CCE7B21-A2C4-4922-9D58-1997D87D7E23}"/>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E6240899-1395-4D94-A124-40BF837CC55C}"/>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6D0BEBF2-0A10-4719-9799-925B543A6A39}"/>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74947</xdr:rowOff>
    </xdr:from>
    <xdr:ext cx="469744" cy="259045"/>
    <xdr:sp macro="" textlink="">
      <xdr:nvSpPr>
        <xdr:cNvPr id="142" name="n_1mainValue【図書館】&#10;一人当たり面積">
          <a:extLst>
            <a:ext uri="{FF2B5EF4-FFF2-40B4-BE49-F238E27FC236}">
              <a16:creationId xmlns:a16="http://schemas.microsoft.com/office/drawing/2014/main" id="{AB862095-F63C-416A-84AC-733F39CF04A5}"/>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43" name="n_2mainValue【図書館】&#10;一人当たり面積">
          <a:extLst>
            <a:ext uri="{FF2B5EF4-FFF2-40B4-BE49-F238E27FC236}">
              <a16:creationId xmlns:a16="http://schemas.microsoft.com/office/drawing/2014/main" id="{DD8F6663-6F93-4EBD-8016-97289AEFC59E}"/>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4" name="n_3mainValue【図書館】&#10;一人当たり面積">
          <a:extLst>
            <a:ext uri="{FF2B5EF4-FFF2-40B4-BE49-F238E27FC236}">
              <a16:creationId xmlns:a16="http://schemas.microsoft.com/office/drawing/2014/main" id="{F5D9EE16-2F67-4E1D-8845-B6EE0423463F}"/>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5" name="n_4mainValue【図書館】&#10;一人当たり面積">
          <a:extLst>
            <a:ext uri="{FF2B5EF4-FFF2-40B4-BE49-F238E27FC236}">
              <a16:creationId xmlns:a16="http://schemas.microsoft.com/office/drawing/2014/main" id="{3992D3FB-1D98-40C2-8DA0-24203973AAF5}"/>
            </a:ext>
          </a:extLst>
        </xdr:cNvPr>
        <xdr:cNvSpPr txBox="1"/>
      </xdr:nvSpPr>
      <xdr:spPr>
        <a:xfrm>
          <a:off x="6737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ED13334-3E2E-47E3-8D8E-F149BF0087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170C2F1-C1A0-477D-9C1A-44DAA68C51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BBAC8AF-89F8-4AC1-B232-6117DCAF977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B5FA67F-B52A-41C5-99B9-8D4708B268C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CCDD346-135C-4530-A1EC-9DE6B72B4BD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1860F44-B208-4A7C-8075-1C9C029D591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94ADC5E-95DE-4E18-AD16-F01F1C5C581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D0DBD63-CE57-4FAD-877D-3B9EB740F7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CEE2E0A-E095-48AD-96EC-1F411417AEF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8E0C5F2-B0C4-4BB2-8B1D-3455A92D81E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8990CB6-D605-483F-903D-7A236CDB992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109B414-2202-43C0-9D4B-DA39CB60F22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6066E34-DBC8-49CF-AA46-471E2E6F2C4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964E5E9-9AE8-474D-A804-02F1E5C380F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1B7DCA75-4BCB-4019-A307-D00C28A8377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7CF7AB8-DB79-4E25-A11E-5ADEB17BECA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F6685C5-966A-4703-A68D-0AAA0436644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2FCC2C83-86FF-4A97-AD85-5BED9127E04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2E243A2-C593-423B-933E-46B8E41F315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AC86F6B-BC65-4A1B-834A-B03BAA333E8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E1A1CDD1-45AA-43AF-8034-8E82B234E4D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D95A204-9E5C-42B5-8D91-E5293B60339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532F866-070A-4C44-BAA9-028B2DFCF17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7E04046A-AE52-4166-8B4C-2D92B6D2D75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E7A2A8C8-CB77-4991-A69E-E4F47B79911E}"/>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6DFBF96F-D6BF-4E56-A219-621FAFFF686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BF1B8F5-2158-41C2-9091-129AC24C8C3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398082-0448-4288-ADE8-484A060D6F44}"/>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FCE2ED08-9ADA-4527-9506-75B8A599764A}"/>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14D599E6-D95A-49E5-824F-61EBADE07001}"/>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38E328C9-B269-412E-BB8D-316EFB81C9B9}"/>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8F0E318-56FB-4CD6-BE53-26A6A40CE2A9}"/>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90C7B95-DCED-41B8-BE66-B0F2C3E92D7C}"/>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2F3F00E-DCAD-4E7A-B0DA-3F9A575BF0DF}"/>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3B2BAA48-7102-478F-8B3C-9C7D5F4D3F5C}"/>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4C5278F-1F59-40D5-B61C-77CB9455466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8D3974A-6704-4EE2-A2CF-31FEC4239E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3308F91-33A5-41BD-B114-0D97A2B32C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BB89D9-D2AE-4F84-B0D8-C7050B8D34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107DA32-4F56-4C7D-8E9E-44CE7746E68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6" name="楕円 185">
          <a:extLst>
            <a:ext uri="{FF2B5EF4-FFF2-40B4-BE49-F238E27FC236}">
              <a16:creationId xmlns:a16="http://schemas.microsoft.com/office/drawing/2014/main" id="{1ECDE811-C583-450C-AF25-F3CF97BAF1CC}"/>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87" name="【体育館・プール】&#10;有形固定資産減価償却率該当値テキスト">
          <a:extLst>
            <a:ext uri="{FF2B5EF4-FFF2-40B4-BE49-F238E27FC236}">
              <a16:creationId xmlns:a16="http://schemas.microsoft.com/office/drawing/2014/main" id="{310A0813-F7AE-43E8-BC28-CF8920F97D77}"/>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88" name="楕円 187">
          <a:extLst>
            <a:ext uri="{FF2B5EF4-FFF2-40B4-BE49-F238E27FC236}">
              <a16:creationId xmlns:a16="http://schemas.microsoft.com/office/drawing/2014/main" id="{C60512A8-FD84-4048-BFC5-4D786B6B30C0}"/>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189" name="直線コネクタ 188">
          <a:extLst>
            <a:ext uri="{FF2B5EF4-FFF2-40B4-BE49-F238E27FC236}">
              <a16:creationId xmlns:a16="http://schemas.microsoft.com/office/drawing/2014/main" id="{EA2E697D-98B4-4F7C-B21C-B61FEEDF2E07}"/>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xdr:rowOff>
    </xdr:from>
    <xdr:to>
      <xdr:col>15</xdr:col>
      <xdr:colOff>101600</xdr:colOff>
      <xdr:row>64</xdr:row>
      <xdr:rowOff>107950</xdr:rowOff>
    </xdr:to>
    <xdr:sp macro="" textlink="">
      <xdr:nvSpPr>
        <xdr:cNvPr id="190" name="楕円 189">
          <a:extLst>
            <a:ext uri="{FF2B5EF4-FFF2-40B4-BE49-F238E27FC236}">
              <a16:creationId xmlns:a16="http://schemas.microsoft.com/office/drawing/2014/main" id="{29F721BD-465B-4FCE-B434-740E075DBEF6}"/>
            </a:ext>
          </a:extLst>
        </xdr:cNvPr>
        <xdr:cNvSpPr/>
      </xdr:nvSpPr>
      <xdr:spPr>
        <a:xfrm>
          <a:off x="2857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57150</xdr:rowOff>
    </xdr:from>
    <xdr:to>
      <xdr:col>19</xdr:col>
      <xdr:colOff>177800</xdr:colOff>
      <xdr:row>64</xdr:row>
      <xdr:rowOff>76200</xdr:rowOff>
    </xdr:to>
    <xdr:cxnSp macro="">
      <xdr:nvCxnSpPr>
        <xdr:cNvPr id="191" name="直線コネクタ 190">
          <a:extLst>
            <a:ext uri="{FF2B5EF4-FFF2-40B4-BE49-F238E27FC236}">
              <a16:creationId xmlns:a16="http://schemas.microsoft.com/office/drawing/2014/main" id="{33C2CB39-2DC8-4E0E-9B96-1433152D5D5F}"/>
            </a:ext>
          </a:extLst>
        </xdr:cNvPr>
        <xdr:cNvCxnSpPr/>
      </xdr:nvCxnSpPr>
      <xdr:spPr>
        <a:xfrm>
          <a:off x="2908300" y="11029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120650</xdr:rowOff>
    </xdr:from>
    <xdr:to>
      <xdr:col>10</xdr:col>
      <xdr:colOff>165100</xdr:colOff>
      <xdr:row>64</xdr:row>
      <xdr:rowOff>50800</xdr:rowOff>
    </xdr:to>
    <xdr:sp macro="" textlink="">
      <xdr:nvSpPr>
        <xdr:cNvPr id="192" name="楕円 191">
          <a:extLst>
            <a:ext uri="{FF2B5EF4-FFF2-40B4-BE49-F238E27FC236}">
              <a16:creationId xmlns:a16="http://schemas.microsoft.com/office/drawing/2014/main" id="{358C6A04-1C27-4147-8A0B-391A9730195F}"/>
            </a:ext>
          </a:extLst>
        </xdr:cNvPr>
        <xdr:cNvSpPr/>
      </xdr:nvSpPr>
      <xdr:spPr>
        <a:xfrm>
          <a:off x="1968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0</xdr:rowOff>
    </xdr:from>
    <xdr:to>
      <xdr:col>15</xdr:col>
      <xdr:colOff>50800</xdr:colOff>
      <xdr:row>64</xdr:row>
      <xdr:rowOff>57150</xdr:rowOff>
    </xdr:to>
    <xdr:cxnSp macro="">
      <xdr:nvCxnSpPr>
        <xdr:cNvPr id="193" name="直線コネクタ 192">
          <a:extLst>
            <a:ext uri="{FF2B5EF4-FFF2-40B4-BE49-F238E27FC236}">
              <a16:creationId xmlns:a16="http://schemas.microsoft.com/office/drawing/2014/main" id="{252C0C19-F996-4AD5-8F70-7B968B00712F}"/>
            </a:ext>
          </a:extLst>
        </xdr:cNvPr>
        <xdr:cNvCxnSpPr/>
      </xdr:nvCxnSpPr>
      <xdr:spPr>
        <a:xfrm>
          <a:off x="2019300" y="10972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63500</xdr:rowOff>
    </xdr:from>
    <xdr:to>
      <xdr:col>6</xdr:col>
      <xdr:colOff>38100</xdr:colOff>
      <xdr:row>63</xdr:row>
      <xdr:rowOff>165100</xdr:rowOff>
    </xdr:to>
    <xdr:sp macro="" textlink="">
      <xdr:nvSpPr>
        <xdr:cNvPr id="194" name="楕円 193">
          <a:extLst>
            <a:ext uri="{FF2B5EF4-FFF2-40B4-BE49-F238E27FC236}">
              <a16:creationId xmlns:a16="http://schemas.microsoft.com/office/drawing/2014/main" id="{BF081358-89B7-46AE-955E-C07BF6F4595E}"/>
            </a:ext>
          </a:extLst>
        </xdr:cNvPr>
        <xdr:cNvSpPr/>
      </xdr:nvSpPr>
      <xdr:spPr>
        <a:xfrm>
          <a:off x="1079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114300</xdr:rowOff>
    </xdr:from>
    <xdr:to>
      <xdr:col>10</xdr:col>
      <xdr:colOff>114300</xdr:colOff>
      <xdr:row>64</xdr:row>
      <xdr:rowOff>0</xdr:rowOff>
    </xdr:to>
    <xdr:cxnSp macro="">
      <xdr:nvCxnSpPr>
        <xdr:cNvPr id="195" name="直線コネクタ 194">
          <a:extLst>
            <a:ext uri="{FF2B5EF4-FFF2-40B4-BE49-F238E27FC236}">
              <a16:creationId xmlns:a16="http://schemas.microsoft.com/office/drawing/2014/main" id="{85798F83-8FE4-4136-A40C-B6A6EB9D5D2C}"/>
            </a:ext>
          </a:extLst>
        </xdr:cNvPr>
        <xdr:cNvCxnSpPr/>
      </xdr:nvCxnSpPr>
      <xdr:spPr>
        <a:xfrm>
          <a:off x="1130300" y="10915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78E00242-A35D-48CB-9DFA-506834941AA9}"/>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12D3CE14-C985-4C6A-8DCF-A91576D4DFE8}"/>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516A0765-A367-4331-9F93-8E67263F7C10}"/>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526B8894-A327-4312-9146-80D77438C6E9}"/>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0" name="n_1mainValue【体育館・プール】&#10;有形固定資産減価償却率">
          <a:extLst>
            <a:ext uri="{FF2B5EF4-FFF2-40B4-BE49-F238E27FC236}">
              <a16:creationId xmlns:a16="http://schemas.microsoft.com/office/drawing/2014/main" id="{A374119B-2BD8-438A-B0E4-9A60FBD58E01}"/>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99077</xdr:rowOff>
    </xdr:from>
    <xdr:ext cx="405111" cy="259045"/>
    <xdr:sp macro="" textlink="">
      <xdr:nvSpPr>
        <xdr:cNvPr id="201" name="n_2mainValue【体育館・プール】&#10;有形固定資産減価償却率">
          <a:extLst>
            <a:ext uri="{FF2B5EF4-FFF2-40B4-BE49-F238E27FC236}">
              <a16:creationId xmlns:a16="http://schemas.microsoft.com/office/drawing/2014/main" id="{1AEB2B37-650C-44E9-A412-609232BE21C5}"/>
            </a:ext>
          </a:extLst>
        </xdr:cNvPr>
        <xdr:cNvSpPr txBox="1"/>
      </xdr:nvSpPr>
      <xdr:spPr>
        <a:xfrm>
          <a:off x="27057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41927</xdr:rowOff>
    </xdr:from>
    <xdr:ext cx="405111" cy="259045"/>
    <xdr:sp macro="" textlink="">
      <xdr:nvSpPr>
        <xdr:cNvPr id="202" name="n_3mainValue【体育館・プール】&#10;有形固定資産減価償却率">
          <a:extLst>
            <a:ext uri="{FF2B5EF4-FFF2-40B4-BE49-F238E27FC236}">
              <a16:creationId xmlns:a16="http://schemas.microsoft.com/office/drawing/2014/main" id="{C28957E3-AEF5-40CF-B509-629967ABB6C9}"/>
            </a:ext>
          </a:extLst>
        </xdr:cNvPr>
        <xdr:cNvSpPr txBox="1"/>
      </xdr:nvSpPr>
      <xdr:spPr>
        <a:xfrm>
          <a:off x="18167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156227</xdr:rowOff>
    </xdr:from>
    <xdr:ext cx="405111" cy="259045"/>
    <xdr:sp macro="" textlink="">
      <xdr:nvSpPr>
        <xdr:cNvPr id="203" name="n_4mainValue【体育館・プール】&#10;有形固定資産減価償却率">
          <a:extLst>
            <a:ext uri="{FF2B5EF4-FFF2-40B4-BE49-F238E27FC236}">
              <a16:creationId xmlns:a16="http://schemas.microsoft.com/office/drawing/2014/main" id="{4D64CD5B-F7B9-41E4-A204-BBA3120D229F}"/>
            </a:ext>
          </a:extLst>
        </xdr:cNvPr>
        <xdr:cNvSpPr txBox="1"/>
      </xdr:nvSpPr>
      <xdr:spPr>
        <a:xfrm>
          <a:off x="927744" y="1095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CAC61366-8966-4A3F-9B72-4D0EEA4FDD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F6BE88AD-1836-4DE2-90EF-4BF9DDCDAFA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42F75E9-6874-47B4-B8CE-A0FA94ED8B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7F64580D-90A5-4AF2-A000-63180DD496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8DCA0FC-0354-43CE-BE19-0243109249D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63A8FEBE-39D6-4A79-B41F-1A65E2856F9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07A3C51-5072-4FF4-BB98-47A092AAE4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A04CC8F-D0D8-407D-B721-CE907F15453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1302CF0-45F1-4C9F-8E95-2BE44362A33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3EF6131-6A0E-4A63-A04F-61A2D2E3DC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B22D5D4-AA53-4B69-ADD5-162F18F1173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78F72366-D316-4589-B593-26D9A425332E}"/>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BF0EACB1-71D3-4A74-A874-74AF7FB14C1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65B7B9E8-036B-4156-BC36-D3DA36E7F3B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B94FA159-5615-4B52-8EE7-E06F09B46EB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AEDBAB57-3F5B-49A3-A98C-33DADAD5030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3599C61-0BCC-4A78-8C8B-5DCC68A6A90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C1C47871-5DE2-458A-A630-0BC0ADA1861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7719BF9-B4F2-47D1-8DBE-2384DD0A7C2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3CC3A207-FDDC-4647-93C0-327647CE77E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BB568B31-C8FC-4628-AE28-0DDF2F4BD9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4BFC296-0F14-4ADC-9BB7-53111FAD215A}"/>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193FA3C1-F755-4A9D-A823-F48249085331}"/>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49724CC1-0FF0-4E1F-B842-C64552BAD7CF}"/>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59505281-40D0-4F03-AE0B-69D6B726F5AD}"/>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EA662282-9754-4602-A385-1FE4AD089461}"/>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9735F25E-B119-4265-9474-A7C1CB314A1E}"/>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CB891819-F340-4C94-B0C8-2D09E65E7F09}"/>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4CCC2DB6-F330-4AC3-82AD-279F36496D01}"/>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9B39D9C7-B8A9-4699-A864-97C25E40EBF7}"/>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147AD656-9A1C-44C2-A4D0-3024A7D5D418}"/>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2E55C50-AFF3-4D26-B918-E004B794CACD}"/>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1CB0DD4-40CD-453B-9A8F-BB2F1F9A6B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83DEFEE-65C5-4B04-A173-AEB63F6DD0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53132B0-14CF-4CE2-88D2-1FAE26B3F3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BF6D5D5-91FA-4081-8524-A80BEDB45F7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3B48D5A-DF14-4C10-83A8-57F1F36497C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106934</xdr:rowOff>
    </xdr:from>
    <xdr:to>
      <xdr:col>55</xdr:col>
      <xdr:colOff>50800</xdr:colOff>
      <xdr:row>64</xdr:row>
      <xdr:rowOff>37084</xdr:rowOff>
    </xdr:to>
    <xdr:sp macro="" textlink="">
      <xdr:nvSpPr>
        <xdr:cNvPr id="241" name="楕円 240">
          <a:extLst>
            <a:ext uri="{FF2B5EF4-FFF2-40B4-BE49-F238E27FC236}">
              <a16:creationId xmlns:a16="http://schemas.microsoft.com/office/drawing/2014/main" id="{B8389B57-D65F-4555-99B0-417B20B793FC}"/>
            </a:ext>
          </a:extLst>
        </xdr:cNvPr>
        <xdr:cNvSpPr/>
      </xdr:nvSpPr>
      <xdr:spPr>
        <a:xfrm>
          <a:off x="104267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21861</xdr:rowOff>
    </xdr:from>
    <xdr:ext cx="469744" cy="259045"/>
    <xdr:sp macro="" textlink="">
      <xdr:nvSpPr>
        <xdr:cNvPr id="242" name="【体育館・プール】&#10;一人当たり面積該当値テキスト">
          <a:extLst>
            <a:ext uri="{FF2B5EF4-FFF2-40B4-BE49-F238E27FC236}">
              <a16:creationId xmlns:a16="http://schemas.microsoft.com/office/drawing/2014/main" id="{AE6F22FA-7FCB-4F99-981E-99809834AFAD}"/>
            </a:ext>
          </a:extLst>
        </xdr:cNvPr>
        <xdr:cNvSpPr txBox="1"/>
      </xdr:nvSpPr>
      <xdr:spPr>
        <a:xfrm>
          <a:off x="10515600" y="1082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106934</xdr:rowOff>
    </xdr:from>
    <xdr:to>
      <xdr:col>50</xdr:col>
      <xdr:colOff>165100</xdr:colOff>
      <xdr:row>64</xdr:row>
      <xdr:rowOff>37084</xdr:rowOff>
    </xdr:to>
    <xdr:sp macro="" textlink="">
      <xdr:nvSpPr>
        <xdr:cNvPr id="243" name="楕円 242">
          <a:extLst>
            <a:ext uri="{FF2B5EF4-FFF2-40B4-BE49-F238E27FC236}">
              <a16:creationId xmlns:a16="http://schemas.microsoft.com/office/drawing/2014/main" id="{8A6BE493-0E1F-4195-8BB9-6A655561CB42}"/>
            </a:ext>
          </a:extLst>
        </xdr:cNvPr>
        <xdr:cNvSpPr/>
      </xdr:nvSpPr>
      <xdr:spPr>
        <a:xfrm>
          <a:off x="9588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157734</xdr:rowOff>
    </xdr:from>
    <xdr:to>
      <xdr:col>55</xdr:col>
      <xdr:colOff>0</xdr:colOff>
      <xdr:row>63</xdr:row>
      <xdr:rowOff>157734</xdr:rowOff>
    </xdr:to>
    <xdr:cxnSp macro="">
      <xdr:nvCxnSpPr>
        <xdr:cNvPr id="244" name="直線コネクタ 243">
          <a:extLst>
            <a:ext uri="{FF2B5EF4-FFF2-40B4-BE49-F238E27FC236}">
              <a16:creationId xmlns:a16="http://schemas.microsoft.com/office/drawing/2014/main" id="{1397E38F-2AFD-45A3-9E04-00D9E997E5F8}"/>
            </a:ext>
          </a:extLst>
        </xdr:cNvPr>
        <xdr:cNvCxnSpPr/>
      </xdr:nvCxnSpPr>
      <xdr:spPr>
        <a:xfrm>
          <a:off x="9639300" y="109590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106934</xdr:rowOff>
    </xdr:from>
    <xdr:to>
      <xdr:col>46</xdr:col>
      <xdr:colOff>38100</xdr:colOff>
      <xdr:row>64</xdr:row>
      <xdr:rowOff>37084</xdr:rowOff>
    </xdr:to>
    <xdr:sp macro="" textlink="">
      <xdr:nvSpPr>
        <xdr:cNvPr id="245" name="楕円 244">
          <a:extLst>
            <a:ext uri="{FF2B5EF4-FFF2-40B4-BE49-F238E27FC236}">
              <a16:creationId xmlns:a16="http://schemas.microsoft.com/office/drawing/2014/main" id="{5B95C0CA-F68C-4E16-92E3-FD3AE21AADD5}"/>
            </a:ext>
          </a:extLst>
        </xdr:cNvPr>
        <xdr:cNvSpPr/>
      </xdr:nvSpPr>
      <xdr:spPr>
        <a:xfrm>
          <a:off x="8699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157734</xdr:rowOff>
    </xdr:from>
    <xdr:to>
      <xdr:col>50</xdr:col>
      <xdr:colOff>114300</xdr:colOff>
      <xdr:row>63</xdr:row>
      <xdr:rowOff>157734</xdr:rowOff>
    </xdr:to>
    <xdr:cxnSp macro="">
      <xdr:nvCxnSpPr>
        <xdr:cNvPr id="246" name="直線コネクタ 245">
          <a:extLst>
            <a:ext uri="{FF2B5EF4-FFF2-40B4-BE49-F238E27FC236}">
              <a16:creationId xmlns:a16="http://schemas.microsoft.com/office/drawing/2014/main" id="{A8DC5322-7B58-45B8-A990-9D9782FE7290}"/>
            </a:ext>
          </a:extLst>
        </xdr:cNvPr>
        <xdr:cNvCxnSpPr/>
      </xdr:nvCxnSpPr>
      <xdr:spPr>
        <a:xfrm>
          <a:off x="8750300" y="1095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106934</xdr:rowOff>
    </xdr:from>
    <xdr:to>
      <xdr:col>41</xdr:col>
      <xdr:colOff>101600</xdr:colOff>
      <xdr:row>64</xdr:row>
      <xdr:rowOff>37084</xdr:rowOff>
    </xdr:to>
    <xdr:sp macro="" textlink="">
      <xdr:nvSpPr>
        <xdr:cNvPr id="247" name="楕円 246">
          <a:extLst>
            <a:ext uri="{FF2B5EF4-FFF2-40B4-BE49-F238E27FC236}">
              <a16:creationId xmlns:a16="http://schemas.microsoft.com/office/drawing/2014/main" id="{8CA5EFDC-40EC-4B4B-BACB-1F2004EBD693}"/>
            </a:ext>
          </a:extLst>
        </xdr:cNvPr>
        <xdr:cNvSpPr/>
      </xdr:nvSpPr>
      <xdr:spPr>
        <a:xfrm>
          <a:off x="7810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157734</xdr:rowOff>
    </xdr:from>
    <xdr:to>
      <xdr:col>45</xdr:col>
      <xdr:colOff>177800</xdr:colOff>
      <xdr:row>63</xdr:row>
      <xdr:rowOff>157734</xdr:rowOff>
    </xdr:to>
    <xdr:cxnSp macro="">
      <xdr:nvCxnSpPr>
        <xdr:cNvPr id="248" name="直線コネクタ 247">
          <a:extLst>
            <a:ext uri="{FF2B5EF4-FFF2-40B4-BE49-F238E27FC236}">
              <a16:creationId xmlns:a16="http://schemas.microsoft.com/office/drawing/2014/main" id="{42B2C376-1DDC-4C38-9254-7E3AE7196750}"/>
            </a:ext>
          </a:extLst>
        </xdr:cNvPr>
        <xdr:cNvCxnSpPr/>
      </xdr:nvCxnSpPr>
      <xdr:spPr>
        <a:xfrm>
          <a:off x="7861300" y="1095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106934</xdr:rowOff>
    </xdr:from>
    <xdr:to>
      <xdr:col>36</xdr:col>
      <xdr:colOff>165100</xdr:colOff>
      <xdr:row>64</xdr:row>
      <xdr:rowOff>37084</xdr:rowOff>
    </xdr:to>
    <xdr:sp macro="" textlink="">
      <xdr:nvSpPr>
        <xdr:cNvPr id="249" name="楕円 248">
          <a:extLst>
            <a:ext uri="{FF2B5EF4-FFF2-40B4-BE49-F238E27FC236}">
              <a16:creationId xmlns:a16="http://schemas.microsoft.com/office/drawing/2014/main" id="{76E04DEC-DE12-4FA4-8AB7-47F65AEA6630}"/>
            </a:ext>
          </a:extLst>
        </xdr:cNvPr>
        <xdr:cNvSpPr/>
      </xdr:nvSpPr>
      <xdr:spPr>
        <a:xfrm>
          <a:off x="6921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157734</xdr:rowOff>
    </xdr:from>
    <xdr:to>
      <xdr:col>41</xdr:col>
      <xdr:colOff>50800</xdr:colOff>
      <xdr:row>63</xdr:row>
      <xdr:rowOff>157734</xdr:rowOff>
    </xdr:to>
    <xdr:cxnSp macro="">
      <xdr:nvCxnSpPr>
        <xdr:cNvPr id="250" name="直線コネクタ 249">
          <a:extLst>
            <a:ext uri="{FF2B5EF4-FFF2-40B4-BE49-F238E27FC236}">
              <a16:creationId xmlns:a16="http://schemas.microsoft.com/office/drawing/2014/main" id="{CA9C3463-3B18-476C-B735-49D8F93295F8}"/>
            </a:ext>
          </a:extLst>
        </xdr:cNvPr>
        <xdr:cNvCxnSpPr/>
      </xdr:nvCxnSpPr>
      <xdr:spPr>
        <a:xfrm>
          <a:off x="6972300" y="1095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60A37644-E992-47AB-AE7C-632F08408117}"/>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1798A590-AA4E-4972-B13B-0F26437BEFCA}"/>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50AF5600-7FBC-4B70-B492-E7D645A9625B}"/>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DCCDF487-5F63-44DC-BC9C-5A2504936CC5}"/>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28211</xdr:rowOff>
    </xdr:from>
    <xdr:ext cx="469744" cy="259045"/>
    <xdr:sp macro="" textlink="">
      <xdr:nvSpPr>
        <xdr:cNvPr id="255" name="n_1mainValue【体育館・プール】&#10;一人当たり面積">
          <a:extLst>
            <a:ext uri="{FF2B5EF4-FFF2-40B4-BE49-F238E27FC236}">
              <a16:creationId xmlns:a16="http://schemas.microsoft.com/office/drawing/2014/main" id="{92C3D71B-7776-4D0A-963A-A276CF6651B7}"/>
            </a:ext>
          </a:extLst>
        </xdr:cNvPr>
        <xdr:cNvSpPr txBox="1"/>
      </xdr:nvSpPr>
      <xdr:spPr>
        <a:xfrm>
          <a:off x="93917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28211</xdr:rowOff>
    </xdr:from>
    <xdr:ext cx="469744" cy="259045"/>
    <xdr:sp macro="" textlink="">
      <xdr:nvSpPr>
        <xdr:cNvPr id="256" name="n_2mainValue【体育館・プール】&#10;一人当たり面積">
          <a:extLst>
            <a:ext uri="{FF2B5EF4-FFF2-40B4-BE49-F238E27FC236}">
              <a16:creationId xmlns:a16="http://schemas.microsoft.com/office/drawing/2014/main" id="{608B9293-12BB-4E35-A3E0-76B8FD9B45E2}"/>
            </a:ext>
          </a:extLst>
        </xdr:cNvPr>
        <xdr:cNvSpPr txBox="1"/>
      </xdr:nvSpPr>
      <xdr:spPr>
        <a:xfrm>
          <a:off x="8515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28211</xdr:rowOff>
    </xdr:from>
    <xdr:ext cx="469744" cy="259045"/>
    <xdr:sp macro="" textlink="">
      <xdr:nvSpPr>
        <xdr:cNvPr id="257" name="n_3mainValue【体育館・プール】&#10;一人当たり面積">
          <a:extLst>
            <a:ext uri="{FF2B5EF4-FFF2-40B4-BE49-F238E27FC236}">
              <a16:creationId xmlns:a16="http://schemas.microsoft.com/office/drawing/2014/main" id="{61C9DE4F-EB21-4711-A81D-6D4ED7F9BE67}"/>
            </a:ext>
          </a:extLst>
        </xdr:cNvPr>
        <xdr:cNvSpPr txBox="1"/>
      </xdr:nvSpPr>
      <xdr:spPr>
        <a:xfrm>
          <a:off x="7626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28211</xdr:rowOff>
    </xdr:from>
    <xdr:ext cx="469744" cy="259045"/>
    <xdr:sp macro="" textlink="">
      <xdr:nvSpPr>
        <xdr:cNvPr id="258" name="n_4mainValue【体育館・プール】&#10;一人当たり面積">
          <a:extLst>
            <a:ext uri="{FF2B5EF4-FFF2-40B4-BE49-F238E27FC236}">
              <a16:creationId xmlns:a16="http://schemas.microsoft.com/office/drawing/2014/main" id="{6FB12534-82A9-4D6F-96F5-CF430904176E}"/>
            </a:ext>
          </a:extLst>
        </xdr:cNvPr>
        <xdr:cNvSpPr txBox="1"/>
      </xdr:nvSpPr>
      <xdr:spPr>
        <a:xfrm>
          <a:off x="6737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2A32C11-C1F0-4D25-A5FC-D75F26A9D67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BE63E37-0FC2-4F32-9EB5-761A8C13C6A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1D6C5FA-2BB2-40CD-9D69-611400192A7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DD85F2C-4B22-4035-BC27-936A8594FAF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1D61D95-9FAF-4986-9C44-621F2CFB6E1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AD7DC86-3CE2-4E89-8CE3-97AF73F8AC9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6CDA660-7291-451D-8478-11F7B475F0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E3F4046-3422-426E-9FCC-CE01A5687C5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DF2C7D8-8ADC-4363-9781-FA77681992E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E4CA67C-90FE-457D-8B7D-12956D713A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880D901-3CA8-4421-AA8A-41E4E43AE14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447BF347-3FE2-409B-B94C-831F86B67FE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B611F80C-B2E4-45DE-9850-D4BC2A59B93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BCEF2836-21E7-481D-93A9-C3B2C68259B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A3DCE55F-76A2-45B2-8185-DCCF1F1FCF5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B425CCF3-9124-4935-AAF4-B2948E2D76C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3F94EE30-0F5E-4DD6-924F-3B5562EFC42D}"/>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7402FBA7-C1EA-45E4-AA93-B25F0E27578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63C84E17-476F-45C1-BE6D-6891F9F5B8D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6FFEB7EC-EA52-4E30-8F97-16BDFE9B251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FB0870AB-CF0C-43D7-8962-2C7A0C4A858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F074A554-E99B-41EE-AA6B-A26878302D1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A6AD2187-7413-4306-9F6B-133E0D1A7904}"/>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364B77DB-364B-40CC-BF37-2C054A43B8D3}"/>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98FEFF6F-81C5-404C-98CC-A0DC9C35548F}"/>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731AD2FD-3D94-4F42-A6AF-4242F02DB1CF}"/>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96B082F6-3091-483F-A86C-A536823E11DB}"/>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A0249CB4-9FC4-4ED6-B15A-063B33029B8B}"/>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ADA784B7-C933-4F6C-BD05-61AD4C0C9A29}"/>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477C74BB-A01A-4C2E-AB0A-FB8336D7FEF9}"/>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696578F2-3C9A-465E-A77E-60AF01677DD4}"/>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48B850B-7989-48F1-BB5A-7937A2C8AAAC}"/>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3D642FEB-C457-4F42-9391-4343F2FDC69D}"/>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54E8605A-6DAC-44CA-8529-BAEC6B352F6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ADF7F1A-5C22-4BEA-B2B0-41BDEEBB2A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4A22D7C-6C1D-4D1D-AB12-BAC5E69E46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5BA20C1-35C2-4092-9C33-21154BD52E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942E115-A39A-4EEF-9E5C-37DA7F7E350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42163</xdr:rowOff>
    </xdr:from>
    <xdr:to>
      <xdr:col>24</xdr:col>
      <xdr:colOff>114300</xdr:colOff>
      <xdr:row>81</xdr:row>
      <xdr:rowOff>143763</xdr:rowOff>
    </xdr:to>
    <xdr:sp macro="" textlink="">
      <xdr:nvSpPr>
        <xdr:cNvPr id="297" name="楕円 296">
          <a:extLst>
            <a:ext uri="{FF2B5EF4-FFF2-40B4-BE49-F238E27FC236}">
              <a16:creationId xmlns:a16="http://schemas.microsoft.com/office/drawing/2014/main" id="{07951FF3-28CC-478A-A25D-F32A59FD30D1}"/>
            </a:ext>
          </a:extLst>
        </xdr:cNvPr>
        <xdr:cNvSpPr/>
      </xdr:nvSpPr>
      <xdr:spPr>
        <a:xfrm>
          <a:off x="4584700" y="1392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20590</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2F2E6E83-044B-4A2B-87F9-246E54A6FE04}"/>
            </a:ext>
          </a:extLst>
        </xdr:cNvPr>
        <xdr:cNvSpPr txBox="1"/>
      </xdr:nvSpPr>
      <xdr:spPr>
        <a:xfrm>
          <a:off x="4673600" y="1390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23876</xdr:rowOff>
    </xdr:from>
    <xdr:to>
      <xdr:col>20</xdr:col>
      <xdr:colOff>38100</xdr:colOff>
      <xdr:row>81</xdr:row>
      <xdr:rowOff>125476</xdr:rowOff>
    </xdr:to>
    <xdr:sp macro="" textlink="">
      <xdr:nvSpPr>
        <xdr:cNvPr id="299" name="楕円 298">
          <a:extLst>
            <a:ext uri="{FF2B5EF4-FFF2-40B4-BE49-F238E27FC236}">
              <a16:creationId xmlns:a16="http://schemas.microsoft.com/office/drawing/2014/main" id="{F4189A0C-A44A-4920-AFD8-3B8ED14FD741}"/>
            </a:ext>
          </a:extLst>
        </xdr:cNvPr>
        <xdr:cNvSpPr/>
      </xdr:nvSpPr>
      <xdr:spPr>
        <a:xfrm>
          <a:off x="3746500" y="1391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74676</xdr:rowOff>
    </xdr:from>
    <xdr:to>
      <xdr:col>24</xdr:col>
      <xdr:colOff>63500</xdr:colOff>
      <xdr:row>81</xdr:row>
      <xdr:rowOff>92963</xdr:rowOff>
    </xdr:to>
    <xdr:cxnSp macro="">
      <xdr:nvCxnSpPr>
        <xdr:cNvPr id="300" name="直線コネクタ 299">
          <a:extLst>
            <a:ext uri="{FF2B5EF4-FFF2-40B4-BE49-F238E27FC236}">
              <a16:creationId xmlns:a16="http://schemas.microsoft.com/office/drawing/2014/main" id="{A7E5F6CF-5D51-44A1-9ED4-B6F00A16AB42}"/>
            </a:ext>
          </a:extLst>
        </xdr:cNvPr>
        <xdr:cNvCxnSpPr/>
      </xdr:nvCxnSpPr>
      <xdr:spPr>
        <a:xfrm>
          <a:off x="3797300" y="13962126"/>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151892</xdr:rowOff>
    </xdr:from>
    <xdr:to>
      <xdr:col>15</xdr:col>
      <xdr:colOff>101600</xdr:colOff>
      <xdr:row>81</xdr:row>
      <xdr:rowOff>82042</xdr:rowOff>
    </xdr:to>
    <xdr:sp macro="" textlink="">
      <xdr:nvSpPr>
        <xdr:cNvPr id="301" name="楕円 300">
          <a:extLst>
            <a:ext uri="{FF2B5EF4-FFF2-40B4-BE49-F238E27FC236}">
              <a16:creationId xmlns:a16="http://schemas.microsoft.com/office/drawing/2014/main" id="{C4D82613-08EA-4C39-A960-89F1FB62EE67}"/>
            </a:ext>
          </a:extLst>
        </xdr:cNvPr>
        <xdr:cNvSpPr/>
      </xdr:nvSpPr>
      <xdr:spPr>
        <a:xfrm>
          <a:off x="2857500" y="138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31242</xdr:rowOff>
    </xdr:from>
    <xdr:to>
      <xdr:col>19</xdr:col>
      <xdr:colOff>177800</xdr:colOff>
      <xdr:row>81</xdr:row>
      <xdr:rowOff>74676</xdr:rowOff>
    </xdr:to>
    <xdr:cxnSp macro="">
      <xdr:nvCxnSpPr>
        <xdr:cNvPr id="302" name="直線コネクタ 301">
          <a:extLst>
            <a:ext uri="{FF2B5EF4-FFF2-40B4-BE49-F238E27FC236}">
              <a16:creationId xmlns:a16="http://schemas.microsoft.com/office/drawing/2014/main" id="{F6FE1DF7-B20C-4FD9-80B6-229024D5AF7B}"/>
            </a:ext>
          </a:extLst>
        </xdr:cNvPr>
        <xdr:cNvCxnSpPr/>
      </xdr:nvCxnSpPr>
      <xdr:spPr>
        <a:xfrm>
          <a:off x="2908300" y="1391869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99313</xdr:rowOff>
    </xdr:from>
    <xdr:to>
      <xdr:col>10</xdr:col>
      <xdr:colOff>165100</xdr:colOff>
      <xdr:row>81</xdr:row>
      <xdr:rowOff>29463</xdr:rowOff>
    </xdr:to>
    <xdr:sp macro="" textlink="">
      <xdr:nvSpPr>
        <xdr:cNvPr id="303" name="楕円 302">
          <a:extLst>
            <a:ext uri="{FF2B5EF4-FFF2-40B4-BE49-F238E27FC236}">
              <a16:creationId xmlns:a16="http://schemas.microsoft.com/office/drawing/2014/main" id="{008F5104-3942-4228-9A59-4E513D536BED}"/>
            </a:ext>
          </a:extLst>
        </xdr:cNvPr>
        <xdr:cNvSpPr/>
      </xdr:nvSpPr>
      <xdr:spPr>
        <a:xfrm>
          <a:off x="1968500" y="138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150113</xdr:rowOff>
    </xdr:from>
    <xdr:to>
      <xdr:col>15</xdr:col>
      <xdr:colOff>50800</xdr:colOff>
      <xdr:row>81</xdr:row>
      <xdr:rowOff>31242</xdr:rowOff>
    </xdr:to>
    <xdr:cxnSp macro="">
      <xdr:nvCxnSpPr>
        <xdr:cNvPr id="304" name="直線コネクタ 303">
          <a:extLst>
            <a:ext uri="{FF2B5EF4-FFF2-40B4-BE49-F238E27FC236}">
              <a16:creationId xmlns:a16="http://schemas.microsoft.com/office/drawing/2014/main" id="{275AB23D-7039-459F-9D06-40EB2615B82A}"/>
            </a:ext>
          </a:extLst>
        </xdr:cNvPr>
        <xdr:cNvCxnSpPr/>
      </xdr:nvCxnSpPr>
      <xdr:spPr>
        <a:xfrm>
          <a:off x="2019300" y="13866113"/>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46737</xdr:rowOff>
    </xdr:from>
    <xdr:to>
      <xdr:col>6</xdr:col>
      <xdr:colOff>38100</xdr:colOff>
      <xdr:row>80</xdr:row>
      <xdr:rowOff>148337</xdr:rowOff>
    </xdr:to>
    <xdr:sp macro="" textlink="">
      <xdr:nvSpPr>
        <xdr:cNvPr id="305" name="楕円 304">
          <a:extLst>
            <a:ext uri="{FF2B5EF4-FFF2-40B4-BE49-F238E27FC236}">
              <a16:creationId xmlns:a16="http://schemas.microsoft.com/office/drawing/2014/main" id="{52E0A795-1C16-4216-B055-6D7D8488529B}"/>
            </a:ext>
          </a:extLst>
        </xdr:cNvPr>
        <xdr:cNvSpPr/>
      </xdr:nvSpPr>
      <xdr:spPr>
        <a:xfrm>
          <a:off x="1079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97537</xdr:rowOff>
    </xdr:from>
    <xdr:to>
      <xdr:col>10</xdr:col>
      <xdr:colOff>114300</xdr:colOff>
      <xdr:row>80</xdr:row>
      <xdr:rowOff>150113</xdr:rowOff>
    </xdr:to>
    <xdr:cxnSp macro="">
      <xdr:nvCxnSpPr>
        <xdr:cNvPr id="306" name="直線コネクタ 305">
          <a:extLst>
            <a:ext uri="{FF2B5EF4-FFF2-40B4-BE49-F238E27FC236}">
              <a16:creationId xmlns:a16="http://schemas.microsoft.com/office/drawing/2014/main" id="{0A6205DA-7AC2-4EA1-93ED-4EA2649FEB75}"/>
            </a:ext>
          </a:extLst>
        </xdr:cNvPr>
        <xdr:cNvCxnSpPr/>
      </xdr:nvCxnSpPr>
      <xdr:spPr>
        <a:xfrm>
          <a:off x="1130300" y="13813537"/>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94BA294F-7247-4411-B3A9-AE4EBFCFAFBE}"/>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B853CA60-1F6C-42BA-91AA-B7262EC10D95}"/>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A3744CBB-8A92-43D5-B9A3-776A3D5640D5}"/>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6B7A3B2-7426-40E7-99F1-59E9962925BF}"/>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116603</xdr:rowOff>
    </xdr:from>
    <xdr:ext cx="405111" cy="259045"/>
    <xdr:sp macro="" textlink="">
      <xdr:nvSpPr>
        <xdr:cNvPr id="311" name="n_1mainValue【福祉施設】&#10;有形固定資産減価償却率">
          <a:extLst>
            <a:ext uri="{FF2B5EF4-FFF2-40B4-BE49-F238E27FC236}">
              <a16:creationId xmlns:a16="http://schemas.microsoft.com/office/drawing/2014/main" id="{3E17423B-9BF3-4255-9EA7-337FA9B24CEF}"/>
            </a:ext>
          </a:extLst>
        </xdr:cNvPr>
        <xdr:cNvSpPr txBox="1"/>
      </xdr:nvSpPr>
      <xdr:spPr>
        <a:xfrm>
          <a:off x="3582044" y="1400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73169</xdr:rowOff>
    </xdr:from>
    <xdr:ext cx="405111" cy="259045"/>
    <xdr:sp macro="" textlink="">
      <xdr:nvSpPr>
        <xdr:cNvPr id="312" name="n_2mainValue【福祉施設】&#10;有形固定資産減価償却率">
          <a:extLst>
            <a:ext uri="{FF2B5EF4-FFF2-40B4-BE49-F238E27FC236}">
              <a16:creationId xmlns:a16="http://schemas.microsoft.com/office/drawing/2014/main" id="{A44586E3-16DC-426D-906C-FBF38AD57E5C}"/>
            </a:ext>
          </a:extLst>
        </xdr:cNvPr>
        <xdr:cNvSpPr txBox="1"/>
      </xdr:nvSpPr>
      <xdr:spPr>
        <a:xfrm>
          <a:off x="2705744" y="1396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20590</xdr:rowOff>
    </xdr:from>
    <xdr:ext cx="405111" cy="259045"/>
    <xdr:sp macro="" textlink="">
      <xdr:nvSpPr>
        <xdr:cNvPr id="313" name="n_3mainValue【福祉施設】&#10;有形固定資産減価償却率">
          <a:extLst>
            <a:ext uri="{FF2B5EF4-FFF2-40B4-BE49-F238E27FC236}">
              <a16:creationId xmlns:a16="http://schemas.microsoft.com/office/drawing/2014/main" id="{6A166F70-483E-4A62-9BD1-5D1E37A155F3}"/>
            </a:ext>
          </a:extLst>
        </xdr:cNvPr>
        <xdr:cNvSpPr txBox="1"/>
      </xdr:nvSpPr>
      <xdr:spPr>
        <a:xfrm>
          <a:off x="1816744" y="1390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4" name="n_4mainValue【福祉施設】&#10;有形固定資産減価償却率">
          <a:extLst>
            <a:ext uri="{FF2B5EF4-FFF2-40B4-BE49-F238E27FC236}">
              <a16:creationId xmlns:a16="http://schemas.microsoft.com/office/drawing/2014/main" id="{95902325-D913-4348-9EAE-F51818C361FD}"/>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29458D87-D7A0-4292-A6C0-A212414B1E2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F56618C2-A5E2-4914-973D-FFE13F3E285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A7F95EE3-D075-4147-8A92-4B86CFCABC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79581939-2DB1-4D31-B011-F213F4A8CC6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F843AE37-E4C3-4399-B5DC-F7A10CB16E4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B1B19365-DA8B-4999-A7B7-46883AAD4CB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F5C561FE-4BAF-4849-8CE0-74F64D650F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32F408F-F000-4CB2-AE4C-B23B5DF44FE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24C42AA4-3421-4D79-9910-5DC06CAA944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58DC3EB3-A5FC-4C11-84A2-C2ACD298688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5EB21B34-2BCC-42DE-96E0-9387598DDEB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3C0719D0-E0D3-4F84-ABBD-4CBBB8C1911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978F3C3F-8E13-45EA-98F7-96FC7404618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FEE8DB3E-6902-4796-AD9B-78512566538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CBCC8F1-F539-4B73-ACCE-354D122D890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AB5B78B5-DB43-4B8D-AFD6-B5A54B74225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F66D8E78-0F69-44FA-B4DB-3E33C50E7D8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3094AEC5-41CC-4BC5-B394-B1F2596AE0E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EDD7C129-29D8-44A8-A12D-DF244B36B7E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25F222F3-5EDF-47D4-A475-61515ECE44C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D078FB61-27EF-4F96-95F6-573A987F642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1AAD4F1E-52F3-4293-A0C1-E1E7BED8F19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6F8024EC-6619-4668-BD22-4EC96DAA7F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27E60EE-C077-47CE-981C-D7D243332AB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4466E918-A8C1-4708-9F12-F673DCC6A9D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666818CD-18F1-4398-8D76-74ACCD584FE5}"/>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BB8D5C00-D688-4ADF-8F3F-800C24C8C41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7DAA88DD-9164-4678-819F-A695A9C0008D}"/>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64DDA4B6-9B57-4230-B9A3-1CD395890113}"/>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B8809A37-5F6A-4780-A5C9-7EBF82D795B5}"/>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DBDD798F-40BF-4C29-8FF0-0CFCC46313BA}"/>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7F54DD93-41C3-40C2-8A85-C5AC52267FC9}"/>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53529072-E460-46EE-9956-EF4E979BF588}"/>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ECB10CC7-580A-4DEA-85E0-977839966413}"/>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96FEA842-42C2-4034-A029-B73986DD8319}"/>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D2D01B6-D38C-4A91-B8C6-98DFA98FB93E}"/>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BE2017D-1133-4333-BD1D-9A296244E47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02015E8-3594-4E05-91D1-504D2D72C5A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75E737D-01ED-43AA-9B27-7717195319C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37FB66A-68BF-40E8-9917-F9B7AC22A0D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D6647E6-CFAD-4E2E-9D8F-14E7C541F90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28121</xdr:rowOff>
    </xdr:from>
    <xdr:to>
      <xdr:col>55</xdr:col>
      <xdr:colOff>50800</xdr:colOff>
      <xdr:row>85</xdr:row>
      <xdr:rowOff>129721</xdr:rowOff>
    </xdr:to>
    <xdr:sp macro="" textlink="">
      <xdr:nvSpPr>
        <xdr:cNvPr id="356" name="楕円 355">
          <a:extLst>
            <a:ext uri="{FF2B5EF4-FFF2-40B4-BE49-F238E27FC236}">
              <a16:creationId xmlns:a16="http://schemas.microsoft.com/office/drawing/2014/main" id="{6176FB2B-991B-4B02-8789-0148A3ADCB6D}"/>
            </a:ext>
          </a:extLst>
        </xdr:cNvPr>
        <xdr:cNvSpPr/>
      </xdr:nvSpPr>
      <xdr:spPr>
        <a:xfrm>
          <a:off x="10426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6548</xdr:rowOff>
    </xdr:from>
    <xdr:ext cx="469744" cy="259045"/>
    <xdr:sp macro="" textlink="">
      <xdr:nvSpPr>
        <xdr:cNvPr id="357" name="【福祉施設】&#10;一人当たり面積該当値テキスト">
          <a:extLst>
            <a:ext uri="{FF2B5EF4-FFF2-40B4-BE49-F238E27FC236}">
              <a16:creationId xmlns:a16="http://schemas.microsoft.com/office/drawing/2014/main" id="{193538A4-FB2C-4C8C-AE54-2BB333F63675}"/>
            </a:ext>
          </a:extLst>
        </xdr:cNvPr>
        <xdr:cNvSpPr txBox="1"/>
      </xdr:nvSpPr>
      <xdr:spPr>
        <a:xfrm>
          <a:off x="10515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28121</xdr:rowOff>
    </xdr:from>
    <xdr:to>
      <xdr:col>50</xdr:col>
      <xdr:colOff>165100</xdr:colOff>
      <xdr:row>85</xdr:row>
      <xdr:rowOff>129721</xdr:rowOff>
    </xdr:to>
    <xdr:sp macro="" textlink="">
      <xdr:nvSpPr>
        <xdr:cNvPr id="358" name="楕円 357">
          <a:extLst>
            <a:ext uri="{FF2B5EF4-FFF2-40B4-BE49-F238E27FC236}">
              <a16:creationId xmlns:a16="http://schemas.microsoft.com/office/drawing/2014/main" id="{1EF2979D-DEFB-4B78-9DEA-7810E0163D38}"/>
            </a:ext>
          </a:extLst>
        </xdr:cNvPr>
        <xdr:cNvSpPr/>
      </xdr:nvSpPr>
      <xdr:spPr>
        <a:xfrm>
          <a:off x="9588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78921</xdr:rowOff>
    </xdr:from>
    <xdr:to>
      <xdr:col>55</xdr:col>
      <xdr:colOff>0</xdr:colOff>
      <xdr:row>85</xdr:row>
      <xdr:rowOff>78921</xdr:rowOff>
    </xdr:to>
    <xdr:cxnSp macro="">
      <xdr:nvCxnSpPr>
        <xdr:cNvPr id="359" name="直線コネクタ 358">
          <a:extLst>
            <a:ext uri="{FF2B5EF4-FFF2-40B4-BE49-F238E27FC236}">
              <a16:creationId xmlns:a16="http://schemas.microsoft.com/office/drawing/2014/main" id="{7929AA14-2695-4E80-8211-D2174A5B949C}"/>
            </a:ext>
          </a:extLst>
        </xdr:cNvPr>
        <xdr:cNvCxnSpPr/>
      </xdr:nvCxnSpPr>
      <xdr:spPr>
        <a:xfrm>
          <a:off x="9639300" y="146521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28121</xdr:rowOff>
    </xdr:from>
    <xdr:to>
      <xdr:col>46</xdr:col>
      <xdr:colOff>38100</xdr:colOff>
      <xdr:row>85</xdr:row>
      <xdr:rowOff>129721</xdr:rowOff>
    </xdr:to>
    <xdr:sp macro="" textlink="">
      <xdr:nvSpPr>
        <xdr:cNvPr id="360" name="楕円 359">
          <a:extLst>
            <a:ext uri="{FF2B5EF4-FFF2-40B4-BE49-F238E27FC236}">
              <a16:creationId xmlns:a16="http://schemas.microsoft.com/office/drawing/2014/main" id="{BDE63990-DB55-48EF-B835-5108310BD143}"/>
            </a:ext>
          </a:extLst>
        </xdr:cNvPr>
        <xdr:cNvSpPr/>
      </xdr:nvSpPr>
      <xdr:spPr>
        <a:xfrm>
          <a:off x="8699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78921</xdr:rowOff>
    </xdr:from>
    <xdr:to>
      <xdr:col>50</xdr:col>
      <xdr:colOff>114300</xdr:colOff>
      <xdr:row>85</xdr:row>
      <xdr:rowOff>78921</xdr:rowOff>
    </xdr:to>
    <xdr:cxnSp macro="">
      <xdr:nvCxnSpPr>
        <xdr:cNvPr id="361" name="直線コネクタ 360">
          <a:extLst>
            <a:ext uri="{FF2B5EF4-FFF2-40B4-BE49-F238E27FC236}">
              <a16:creationId xmlns:a16="http://schemas.microsoft.com/office/drawing/2014/main" id="{D3FE7307-D4C9-4EED-B34E-3A32C90432BC}"/>
            </a:ext>
          </a:extLst>
        </xdr:cNvPr>
        <xdr:cNvCxnSpPr/>
      </xdr:nvCxnSpPr>
      <xdr:spPr>
        <a:xfrm>
          <a:off x="8750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17236</xdr:rowOff>
    </xdr:from>
    <xdr:to>
      <xdr:col>41</xdr:col>
      <xdr:colOff>101600</xdr:colOff>
      <xdr:row>85</xdr:row>
      <xdr:rowOff>118836</xdr:rowOff>
    </xdr:to>
    <xdr:sp macro="" textlink="">
      <xdr:nvSpPr>
        <xdr:cNvPr id="362" name="楕円 361">
          <a:extLst>
            <a:ext uri="{FF2B5EF4-FFF2-40B4-BE49-F238E27FC236}">
              <a16:creationId xmlns:a16="http://schemas.microsoft.com/office/drawing/2014/main" id="{FE36E922-E600-4904-A284-66478B8DF2A4}"/>
            </a:ext>
          </a:extLst>
        </xdr:cNvPr>
        <xdr:cNvSpPr/>
      </xdr:nvSpPr>
      <xdr:spPr>
        <a:xfrm>
          <a:off x="7810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68036</xdr:rowOff>
    </xdr:from>
    <xdr:to>
      <xdr:col>45</xdr:col>
      <xdr:colOff>177800</xdr:colOff>
      <xdr:row>85</xdr:row>
      <xdr:rowOff>78921</xdr:rowOff>
    </xdr:to>
    <xdr:cxnSp macro="">
      <xdr:nvCxnSpPr>
        <xdr:cNvPr id="363" name="直線コネクタ 362">
          <a:extLst>
            <a:ext uri="{FF2B5EF4-FFF2-40B4-BE49-F238E27FC236}">
              <a16:creationId xmlns:a16="http://schemas.microsoft.com/office/drawing/2014/main" id="{9C8B9556-9867-4EF7-BF48-D610165C0067}"/>
            </a:ext>
          </a:extLst>
        </xdr:cNvPr>
        <xdr:cNvCxnSpPr/>
      </xdr:nvCxnSpPr>
      <xdr:spPr>
        <a:xfrm>
          <a:off x="7861300" y="14641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17236</xdr:rowOff>
    </xdr:from>
    <xdr:to>
      <xdr:col>36</xdr:col>
      <xdr:colOff>165100</xdr:colOff>
      <xdr:row>85</xdr:row>
      <xdr:rowOff>118836</xdr:rowOff>
    </xdr:to>
    <xdr:sp macro="" textlink="">
      <xdr:nvSpPr>
        <xdr:cNvPr id="364" name="楕円 363">
          <a:extLst>
            <a:ext uri="{FF2B5EF4-FFF2-40B4-BE49-F238E27FC236}">
              <a16:creationId xmlns:a16="http://schemas.microsoft.com/office/drawing/2014/main" id="{681EEB33-5407-45E7-8C88-CA6DA0680A33}"/>
            </a:ext>
          </a:extLst>
        </xdr:cNvPr>
        <xdr:cNvSpPr/>
      </xdr:nvSpPr>
      <xdr:spPr>
        <a:xfrm>
          <a:off x="6921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68036</xdr:rowOff>
    </xdr:from>
    <xdr:to>
      <xdr:col>41</xdr:col>
      <xdr:colOff>50800</xdr:colOff>
      <xdr:row>85</xdr:row>
      <xdr:rowOff>68036</xdr:rowOff>
    </xdr:to>
    <xdr:cxnSp macro="">
      <xdr:nvCxnSpPr>
        <xdr:cNvPr id="365" name="直線コネクタ 364">
          <a:extLst>
            <a:ext uri="{FF2B5EF4-FFF2-40B4-BE49-F238E27FC236}">
              <a16:creationId xmlns:a16="http://schemas.microsoft.com/office/drawing/2014/main" id="{39BEF6DB-C9E2-46EF-8CA4-F38F23D94903}"/>
            </a:ext>
          </a:extLst>
        </xdr:cNvPr>
        <xdr:cNvCxnSpPr/>
      </xdr:nvCxnSpPr>
      <xdr:spPr>
        <a:xfrm>
          <a:off x="6972300" y="14641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9D66BD2D-8F6C-4DE7-A46D-4E58FC5F5341}"/>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BA2E887A-5D3E-4E8C-93F4-877469ED411E}"/>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F641D19B-4FF3-44AF-A7FD-089C4413B3B1}"/>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6B0EFFCF-450D-4C91-99AA-A484374901A2}"/>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120848</xdr:rowOff>
    </xdr:from>
    <xdr:ext cx="469744" cy="259045"/>
    <xdr:sp macro="" textlink="">
      <xdr:nvSpPr>
        <xdr:cNvPr id="370" name="n_1mainValue【福祉施設】&#10;一人当たり面積">
          <a:extLst>
            <a:ext uri="{FF2B5EF4-FFF2-40B4-BE49-F238E27FC236}">
              <a16:creationId xmlns:a16="http://schemas.microsoft.com/office/drawing/2014/main" id="{2B567DCB-E06D-432E-861C-A85154DB1431}"/>
            </a:ext>
          </a:extLst>
        </xdr:cNvPr>
        <xdr:cNvSpPr txBox="1"/>
      </xdr:nvSpPr>
      <xdr:spPr>
        <a:xfrm>
          <a:off x="93917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120848</xdr:rowOff>
    </xdr:from>
    <xdr:ext cx="469744" cy="259045"/>
    <xdr:sp macro="" textlink="">
      <xdr:nvSpPr>
        <xdr:cNvPr id="371" name="n_2mainValue【福祉施設】&#10;一人当たり面積">
          <a:extLst>
            <a:ext uri="{FF2B5EF4-FFF2-40B4-BE49-F238E27FC236}">
              <a16:creationId xmlns:a16="http://schemas.microsoft.com/office/drawing/2014/main" id="{2E0AD698-37F2-42CC-85AC-58C29B83D82B}"/>
            </a:ext>
          </a:extLst>
        </xdr:cNvPr>
        <xdr:cNvSpPr txBox="1"/>
      </xdr:nvSpPr>
      <xdr:spPr>
        <a:xfrm>
          <a:off x="8515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109963</xdr:rowOff>
    </xdr:from>
    <xdr:ext cx="469744" cy="259045"/>
    <xdr:sp macro="" textlink="">
      <xdr:nvSpPr>
        <xdr:cNvPr id="372" name="n_3mainValue【福祉施設】&#10;一人当たり面積">
          <a:extLst>
            <a:ext uri="{FF2B5EF4-FFF2-40B4-BE49-F238E27FC236}">
              <a16:creationId xmlns:a16="http://schemas.microsoft.com/office/drawing/2014/main" id="{0B4D5142-F83C-47A6-99A8-50D48CA78428}"/>
            </a:ext>
          </a:extLst>
        </xdr:cNvPr>
        <xdr:cNvSpPr txBox="1"/>
      </xdr:nvSpPr>
      <xdr:spPr>
        <a:xfrm>
          <a:off x="7626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109963</xdr:rowOff>
    </xdr:from>
    <xdr:ext cx="469744" cy="259045"/>
    <xdr:sp macro="" textlink="">
      <xdr:nvSpPr>
        <xdr:cNvPr id="373" name="n_4mainValue【福祉施設】&#10;一人当たり面積">
          <a:extLst>
            <a:ext uri="{FF2B5EF4-FFF2-40B4-BE49-F238E27FC236}">
              <a16:creationId xmlns:a16="http://schemas.microsoft.com/office/drawing/2014/main" id="{00D54FDB-7A43-4F90-9467-A84ED7397ED0}"/>
            </a:ext>
          </a:extLst>
        </xdr:cNvPr>
        <xdr:cNvSpPr txBox="1"/>
      </xdr:nvSpPr>
      <xdr:spPr>
        <a:xfrm>
          <a:off x="6737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AC3EB25-BE4C-48EC-BA35-4E4F64C88D1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D61908DD-D834-4310-B656-AB5106C05D4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1B92BF51-4B59-4CA6-B3EC-20D92395DBE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52443FD-E57E-41B2-BFE8-BE3AB9AB8AF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10C1739C-5549-4ADA-ADAD-5A9CC2E2E6F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74076577-9DCC-41BE-9BF8-DF93D2E7ABD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644DFB4F-B4B8-4E09-A008-8F02D6C9B9F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14A9860C-B902-48BD-BEF4-D247695B90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7CC6B15-5060-43BB-A939-51545C33BE3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957F8C62-C577-4F7C-9EDB-E7E88EDF57E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A816577E-B329-4DA0-A069-E1F7E4F22A3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B873ABD2-D1B0-4B7A-86C1-5AF1F4B259E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31C5B56-C35E-4D48-964E-8E58870ED46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DC345B04-01FB-4503-B3F9-BAD0DDABA63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C0FD3041-900C-4B3D-89ED-C33CDD8F7E8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53264A2-4D1B-4254-8CBE-BA35E8F4F74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4FA8EF23-9BEB-452A-BA72-3BD08C1443D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DF778AA5-BD2B-4240-8E96-6DFC411EE48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E09891DF-25A5-4508-9DCD-C246BBB6F6B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CC06B5C0-0A0D-4DB6-8EAF-CD529582DA9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D57ED112-E4BF-4CB4-BB56-C0C201D1B2F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203C3499-72E7-4953-BDB1-A3C2A56BD8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BDD38F8-5746-49DF-B9AE-27E3CFD66D6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D14CB9DB-BA53-4ECF-865E-FE0EDBAC2F2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B5E014D6-4625-4920-99BF-032FB4751302}"/>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12959B0B-6B58-454C-95C2-99B661B17E5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2D3F48D8-DCF6-4CF8-AF2B-887D949F7A78}"/>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B088465C-8F9B-45B9-85AA-958300D1BF8E}"/>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4EA70267-1373-422B-8969-AE9557D4A007}"/>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1240306-2A6F-49FE-B863-156BC6C7BB1B}"/>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1E5A27D3-419A-4D07-92F7-31BA8AFD40D3}"/>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F77C99C2-3AE6-4771-B7CC-640B432AC56A}"/>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29026C3-F1E9-4016-8013-458F60EC329B}"/>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72FF1B7A-C80A-4736-8FAB-D0534B8D43A4}"/>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B093E96-CF69-4CD5-80CA-9445B85D154A}"/>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1ED49B31-7241-4095-98C6-E53259AC171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2ACD8AEE-AAD9-492F-827C-830ACE460BD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3109396-6DE6-4B88-9897-8743AC67232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D8153CA-7BB4-442E-AFE5-03D63D3B352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27EFC3B-9C46-4886-93DC-29D71077454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33020</xdr:rowOff>
    </xdr:from>
    <xdr:to>
      <xdr:col>24</xdr:col>
      <xdr:colOff>114300</xdr:colOff>
      <xdr:row>104</xdr:row>
      <xdr:rowOff>134620</xdr:rowOff>
    </xdr:to>
    <xdr:sp macro="" textlink="">
      <xdr:nvSpPr>
        <xdr:cNvPr id="414" name="楕円 413">
          <a:extLst>
            <a:ext uri="{FF2B5EF4-FFF2-40B4-BE49-F238E27FC236}">
              <a16:creationId xmlns:a16="http://schemas.microsoft.com/office/drawing/2014/main" id="{FD1D083E-CAED-4AB9-8446-58CCED62339E}"/>
            </a:ext>
          </a:extLst>
        </xdr:cNvPr>
        <xdr:cNvSpPr/>
      </xdr:nvSpPr>
      <xdr:spPr>
        <a:xfrm>
          <a:off x="45847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11447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1C846BE-AC56-4C81-B5CB-571BB1817787}"/>
            </a:ext>
          </a:extLst>
        </xdr:cNvPr>
        <xdr:cNvSpPr txBox="1"/>
      </xdr:nvSpPr>
      <xdr:spPr>
        <a:xfrm>
          <a:off x="4673600"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164464</xdr:rowOff>
    </xdr:from>
    <xdr:to>
      <xdr:col>20</xdr:col>
      <xdr:colOff>38100</xdr:colOff>
      <xdr:row>104</xdr:row>
      <xdr:rowOff>94614</xdr:rowOff>
    </xdr:to>
    <xdr:sp macro="" textlink="">
      <xdr:nvSpPr>
        <xdr:cNvPr id="416" name="楕円 415">
          <a:extLst>
            <a:ext uri="{FF2B5EF4-FFF2-40B4-BE49-F238E27FC236}">
              <a16:creationId xmlns:a16="http://schemas.microsoft.com/office/drawing/2014/main" id="{5B296FCD-F5EF-44D6-9F0C-ED6D5F017951}"/>
            </a:ext>
          </a:extLst>
        </xdr:cNvPr>
        <xdr:cNvSpPr/>
      </xdr:nvSpPr>
      <xdr:spPr>
        <a:xfrm>
          <a:off x="374650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43814</xdr:rowOff>
    </xdr:from>
    <xdr:to>
      <xdr:col>24</xdr:col>
      <xdr:colOff>63500</xdr:colOff>
      <xdr:row>104</xdr:row>
      <xdr:rowOff>83820</xdr:rowOff>
    </xdr:to>
    <xdr:cxnSp macro="">
      <xdr:nvCxnSpPr>
        <xdr:cNvPr id="417" name="直線コネクタ 416">
          <a:extLst>
            <a:ext uri="{FF2B5EF4-FFF2-40B4-BE49-F238E27FC236}">
              <a16:creationId xmlns:a16="http://schemas.microsoft.com/office/drawing/2014/main" id="{75557EDC-551D-4A19-9A35-2679F328F3F8}"/>
            </a:ext>
          </a:extLst>
        </xdr:cNvPr>
        <xdr:cNvCxnSpPr/>
      </xdr:nvCxnSpPr>
      <xdr:spPr>
        <a:xfrm>
          <a:off x="3797300" y="1787461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122555</xdr:rowOff>
    </xdr:from>
    <xdr:to>
      <xdr:col>15</xdr:col>
      <xdr:colOff>101600</xdr:colOff>
      <xdr:row>104</xdr:row>
      <xdr:rowOff>52705</xdr:rowOff>
    </xdr:to>
    <xdr:sp macro="" textlink="">
      <xdr:nvSpPr>
        <xdr:cNvPr id="418" name="楕円 417">
          <a:extLst>
            <a:ext uri="{FF2B5EF4-FFF2-40B4-BE49-F238E27FC236}">
              <a16:creationId xmlns:a16="http://schemas.microsoft.com/office/drawing/2014/main" id="{210D2A85-495D-4A4B-B02B-ADAC59A62F7F}"/>
            </a:ext>
          </a:extLst>
        </xdr:cNvPr>
        <xdr:cNvSpPr/>
      </xdr:nvSpPr>
      <xdr:spPr>
        <a:xfrm>
          <a:off x="28575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1905</xdr:rowOff>
    </xdr:from>
    <xdr:to>
      <xdr:col>19</xdr:col>
      <xdr:colOff>177800</xdr:colOff>
      <xdr:row>104</xdr:row>
      <xdr:rowOff>43814</xdr:rowOff>
    </xdr:to>
    <xdr:cxnSp macro="">
      <xdr:nvCxnSpPr>
        <xdr:cNvPr id="419" name="直線コネクタ 418">
          <a:extLst>
            <a:ext uri="{FF2B5EF4-FFF2-40B4-BE49-F238E27FC236}">
              <a16:creationId xmlns:a16="http://schemas.microsoft.com/office/drawing/2014/main" id="{ED78311F-DF19-4661-9E2D-B8596FA1FF2A}"/>
            </a:ext>
          </a:extLst>
        </xdr:cNvPr>
        <xdr:cNvCxnSpPr/>
      </xdr:nvCxnSpPr>
      <xdr:spPr>
        <a:xfrm>
          <a:off x="2908300" y="178327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84455</xdr:rowOff>
    </xdr:from>
    <xdr:to>
      <xdr:col>10</xdr:col>
      <xdr:colOff>165100</xdr:colOff>
      <xdr:row>104</xdr:row>
      <xdr:rowOff>14605</xdr:rowOff>
    </xdr:to>
    <xdr:sp macro="" textlink="">
      <xdr:nvSpPr>
        <xdr:cNvPr id="420" name="楕円 419">
          <a:extLst>
            <a:ext uri="{FF2B5EF4-FFF2-40B4-BE49-F238E27FC236}">
              <a16:creationId xmlns:a16="http://schemas.microsoft.com/office/drawing/2014/main" id="{3FB58406-155B-4885-872C-C5E68745D1AA}"/>
            </a:ext>
          </a:extLst>
        </xdr:cNvPr>
        <xdr:cNvSpPr/>
      </xdr:nvSpPr>
      <xdr:spPr>
        <a:xfrm>
          <a:off x="1968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135255</xdr:rowOff>
    </xdr:from>
    <xdr:to>
      <xdr:col>15</xdr:col>
      <xdr:colOff>50800</xdr:colOff>
      <xdr:row>104</xdr:row>
      <xdr:rowOff>1905</xdr:rowOff>
    </xdr:to>
    <xdr:cxnSp macro="">
      <xdr:nvCxnSpPr>
        <xdr:cNvPr id="421" name="直線コネクタ 420">
          <a:extLst>
            <a:ext uri="{FF2B5EF4-FFF2-40B4-BE49-F238E27FC236}">
              <a16:creationId xmlns:a16="http://schemas.microsoft.com/office/drawing/2014/main" id="{CA2995E9-BC87-4646-9672-3BE1C998324E}"/>
            </a:ext>
          </a:extLst>
        </xdr:cNvPr>
        <xdr:cNvCxnSpPr/>
      </xdr:nvCxnSpPr>
      <xdr:spPr>
        <a:xfrm>
          <a:off x="2019300" y="17794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46355</xdr:rowOff>
    </xdr:from>
    <xdr:to>
      <xdr:col>6</xdr:col>
      <xdr:colOff>38100</xdr:colOff>
      <xdr:row>103</xdr:row>
      <xdr:rowOff>147955</xdr:rowOff>
    </xdr:to>
    <xdr:sp macro="" textlink="">
      <xdr:nvSpPr>
        <xdr:cNvPr id="422" name="楕円 421">
          <a:extLst>
            <a:ext uri="{FF2B5EF4-FFF2-40B4-BE49-F238E27FC236}">
              <a16:creationId xmlns:a16="http://schemas.microsoft.com/office/drawing/2014/main" id="{79D45149-A561-4C93-8984-350DBB217D98}"/>
            </a:ext>
          </a:extLst>
        </xdr:cNvPr>
        <xdr:cNvSpPr/>
      </xdr:nvSpPr>
      <xdr:spPr>
        <a:xfrm>
          <a:off x="1079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97155</xdr:rowOff>
    </xdr:from>
    <xdr:to>
      <xdr:col>10</xdr:col>
      <xdr:colOff>114300</xdr:colOff>
      <xdr:row>103</xdr:row>
      <xdr:rowOff>135255</xdr:rowOff>
    </xdr:to>
    <xdr:cxnSp macro="">
      <xdr:nvCxnSpPr>
        <xdr:cNvPr id="423" name="直線コネクタ 422">
          <a:extLst>
            <a:ext uri="{FF2B5EF4-FFF2-40B4-BE49-F238E27FC236}">
              <a16:creationId xmlns:a16="http://schemas.microsoft.com/office/drawing/2014/main" id="{AF7F0353-3BC3-44D0-A0BE-F63A2A3D8895}"/>
            </a:ext>
          </a:extLst>
        </xdr:cNvPr>
        <xdr:cNvCxnSpPr/>
      </xdr:nvCxnSpPr>
      <xdr:spPr>
        <a:xfrm>
          <a:off x="1130300" y="17756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28FBDC0F-FE4D-47DB-B26E-FE7A0859E833}"/>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DE151BDC-224F-41C4-B556-C3AE9E670306}"/>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50B8841A-F42C-47F2-A35D-064FA5FC01C7}"/>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EC86C2E9-2914-4FB5-AD89-2E459199EB51}"/>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85741</xdr:rowOff>
    </xdr:from>
    <xdr:ext cx="405111" cy="259045"/>
    <xdr:sp macro="" textlink="">
      <xdr:nvSpPr>
        <xdr:cNvPr id="428" name="n_1mainValue【市民会館】&#10;有形固定資産減価償却率">
          <a:extLst>
            <a:ext uri="{FF2B5EF4-FFF2-40B4-BE49-F238E27FC236}">
              <a16:creationId xmlns:a16="http://schemas.microsoft.com/office/drawing/2014/main" id="{6DB2FA2F-40C2-423B-857C-56FABA7A19AC}"/>
            </a:ext>
          </a:extLst>
        </xdr:cNvPr>
        <xdr:cNvSpPr txBox="1"/>
      </xdr:nvSpPr>
      <xdr:spPr>
        <a:xfrm>
          <a:off x="3582044" y="1791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43832</xdr:rowOff>
    </xdr:from>
    <xdr:ext cx="405111" cy="259045"/>
    <xdr:sp macro="" textlink="">
      <xdr:nvSpPr>
        <xdr:cNvPr id="429" name="n_2mainValue【市民会館】&#10;有形固定資産減価償却率">
          <a:extLst>
            <a:ext uri="{FF2B5EF4-FFF2-40B4-BE49-F238E27FC236}">
              <a16:creationId xmlns:a16="http://schemas.microsoft.com/office/drawing/2014/main" id="{38532060-688A-4E50-85D6-45967DAF5793}"/>
            </a:ext>
          </a:extLst>
        </xdr:cNvPr>
        <xdr:cNvSpPr txBox="1"/>
      </xdr:nvSpPr>
      <xdr:spPr>
        <a:xfrm>
          <a:off x="2705744" y="178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5732</xdr:rowOff>
    </xdr:from>
    <xdr:ext cx="405111" cy="259045"/>
    <xdr:sp macro="" textlink="">
      <xdr:nvSpPr>
        <xdr:cNvPr id="430" name="n_3mainValue【市民会館】&#10;有形固定資産減価償却率">
          <a:extLst>
            <a:ext uri="{FF2B5EF4-FFF2-40B4-BE49-F238E27FC236}">
              <a16:creationId xmlns:a16="http://schemas.microsoft.com/office/drawing/2014/main" id="{0D9A8FA1-74AC-4752-AE55-92A3DAC9E0AE}"/>
            </a:ext>
          </a:extLst>
        </xdr:cNvPr>
        <xdr:cNvSpPr txBox="1"/>
      </xdr:nvSpPr>
      <xdr:spPr>
        <a:xfrm>
          <a:off x="181674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139082</xdr:rowOff>
    </xdr:from>
    <xdr:ext cx="405111" cy="259045"/>
    <xdr:sp macro="" textlink="">
      <xdr:nvSpPr>
        <xdr:cNvPr id="431" name="n_4mainValue【市民会館】&#10;有形固定資産減価償却率">
          <a:extLst>
            <a:ext uri="{FF2B5EF4-FFF2-40B4-BE49-F238E27FC236}">
              <a16:creationId xmlns:a16="http://schemas.microsoft.com/office/drawing/2014/main" id="{211B00CA-1BFB-45B8-8C6D-52052CFF8BFB}"/>
            </a:ext>
          </a:extLst>
        </xdr:cNvPr>
        <xdr:cNvSpPr txBox="1"/>
      </xdr:nvSpPr>
      <xdr:spPr>
        <a:xfrm>
          <a:off x="927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846305E-B903-4F6B-8B6D-05922C21991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B515D765-F1AA-4D30-81E4-5A382C8A33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17A6D68B-4373-4C13-8C41-24962E13493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A1C7A1E9-37BE-4FF7-BC15-F639D1A7619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7B42A17-428E-4E15-A23A-91F2A1E1B99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1B00D217-5249-4A7F-B60B-3611A29168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CFE5E183-0121-4D99-BEFD-DE89118F574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B6D1839-2987-4CAC-8597-348B0D2FFEA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47057E9D-3CBB-46E7-891D-54A650141DD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C1CF2A81-E95D-4B1A-988A-6E58515BC14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F3D4F03-0788-4A8F-ACF6-47778EB79FD2}"/>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65D22135-228F-4DFC-A28C-13F5B73ADA26}"/>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3232DD95-C870-4508-A7D7-5B77D3070C2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CB756507-4F8E-41F6-A001-5EFA61D6865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7106DEBF-EEE8-475E-89F8-7D9E396A2E96}"/>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D614A168-6257-484C-ADD7-B531E001A50B}"/>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D762FC72-04C6-4A11-A7E7-D79745D3B63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66E27554-C6D5-4AB1-A1F8-6E824805CF3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E53DC078-61EC-4107-9DD8-BE482403F76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89820210-86E9-4150-87BE-70E703BA91D1}"/>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5734B511-E339-4FE3-9591-7C6BE16F82A2}"/>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9079DE94-74D0-40C4-BF2B-E86EF6E46586}"/>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ECA0A0B8-5AF3-44BA-81AE-64594915AC57}"/>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4710211-8AF1-4327-BB42-677D819A4D75}"/>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B867E42F-F6A8-4BEA-A63E-61BBFA52D212}"/>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76DCEC61-EB76-4BD0-9379-2B2400A388FA}"/>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4CDECC2B-D2D3-43FE-8C84-E625A8B4F6CA}"/>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9F4A11C9-2E15-4E37-8E25-26719B2BF8D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C231719A-6C4A-4162-BF8B-D59BB115DF41}"/>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B54AE9A9-19B3-4B3E-9F8E-FDC80BC9C761}"/>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43EA8DD9-96C7-4FF8-9FBF-7045EAD58C2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DCAC0AA-2EE1-403B-8DDF-3F7D2BBD7CB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B3A26F11-433D-4ADE-9110-2F1595A93C1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259E17D-F214-428F-90B2-257D5DF2D3C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8935D7F6-5221-4D69-964A-56B50ECD308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65405</xdr:rowOff>
    </xdr:from>
    <xdr:to>
      <xdr:col>55</xdr:col>
      <xdr:colOff>50800</xdr:colOff>
      <xdr:row>104</xdr:row>
      <xdr:rowOff>167005</xdr:rowOff>
    </xdr:to>
    <xdr:sp macro="" textlink="">
      <xdr:nvSpPr>
        <xdr:cNvPr id="467" name="楕円 466">
          <a:extLst>
            <a:ext uri="{FF2B5EF4-FFF2-40B4-BE49-F238E27FC236}">
              <a16:creationId xmlns:a16="http://schemas.microsoft.com/office/drawing/2014/main" id="{82DF5157-9379-4C1E-91D5-E7E180AEE721}"/>
            </a:ext>
          </a:extLst>
        </xdr:cNvPr>
        <xdr:cNvSpPr/>
      </xdr:nvSpPr>
      <xdr:spPr>
        <a:xfrm>
          <a:off x="104267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88282</xdr:rowOff>
    </xdr:from>
    <xdr:ext cx="469744" cy="259045"/>
    <xdr:sp macro="" textlink="">
      <xdr:nvSpPr>
        <xdr:cNvPr id="468" name="【市民会館】&#10;一人当たり面積該当値テキスト">
          <a:extLst>
            <a:ext uri="{FF2B5EF4-FFF2-40B4-BE49-F238E27FC236}">
              <a16:creationId xmlns:a16="http://schemas.microsoft.com/office/drawing/2014/main" id="{802CEC03-E47D-4B88-B4DA-E81C5FE8DE22}"/>
            </a:ext>
          </a:extLst>
        </xdr:cNvPr>
        <xdr:cNvSpPr txBox="1"/>
      </xdr:nvSpPr>
      <xdr:spPr>
        <a:xfrm>
          <a:off x="10515600" y="177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65405</xdr:rowOff>
    </xdr:from>
    <xdr:to>
      <xdr:col>50</xdr:col>
      <xdr:colOff>165100</xdr:colOff>
      <xdr:row>104</xdr:row>
      <xdr:rowOff>167005</xdr:rowOff>
    </xdr:to>
    <xdr:sp macro="" textlink="">
      <xdr:nvSpPr>
        <xdr:cNvPr id="469" name="楕円 468">
          <a:extLst>
            <a:ext uri="{FF2B5EF4-FFF2-40B4-BE49-F238E27FC236}">
              <a16:creationId xmlns:a16="http://schemas.microsoft.com/office/drawing/2014/main" id="{150B6851-E4F6-442B-BD9F-28DE3A8A4F81}"/>
            </a:ext>
          </a:extLst>
        </xdr:cNvPr>
        <xdr:cNvSpPr/>
      </xdr:nvSpPr>
      <xdr:spPr>
        <a:xfrm>
          <a:off x="9588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116205</xdr:rowOff>
    </xdr:from>
    <xdr:to>
      <xdr:col>55</xdr:col>
      <xdr:colOff>0</xdr:colOff>
      <xdr:row>104</xdr:row>
      <xdr:rowOff>116205</xdr:rowOff>
    </xdr:to>
    <xdr:cxnSp macro="">
      <xdr:nvCxnSpPr>
        <xdr:cNvPr id="470" name="直線コネクタ 469">
          <a:extLst>
            <a:ext uri="{FF2B5EF4-FFF2-40B4-BE49-F238E27FC236}">
              <a16:creationId xmlns:a16="http://schemas.microsoft.com/office/drawing/2014/main" id="{B94F7526-B392-42AF-B67C-23E120861FB9}"/>
            </a:ext>
          </a:extLst>
        </xdr:cNvPr>
        <xdr:cNvCxnSpPr/>
      </xdr:nvCxnSpPr>
      <xdr:spPr>
        <a:xfrm>
          <a:off x="9639300" y="17947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71120</xdr:rowOff>
    </xdr:from>
    <xdr:to>
      <xdr:col>46</xdr:col>
      <xdr:colOff>38100</xdr:colOff>
      <xdr:row>105</xdr:row>
      <xdr:rowOff>1270</xdr:rowOff>
    </xdr:to>
    <xdr:sp macro="" textlink="">
      <xdr:nvSpPr>
        <xdr:cNvPr id="471" name="楕円 470">
          <a:extLst>
            <a:ext uri="{FF2B5EF4-FFF2-40B4-BE49-F238E27FC236}">
              <a16:creationId xmlns:a16="http://schemas.microsoft.com/office/drawing/2014/main" id="{D7E063F4-786A-4A02-9730-FB060961F5A1}"/>
            </a:ext>
          </a:extLst>
        </xdr:cNvPr>
        <xdr:cNvSpPr/>
      </xdr:nvSpPr>
      <xdr:spPr>
        <a:xfrm>
          <a:off x="8699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116205</xdr:rowOff>
    </xdr:from>
    <xdr:to>
      <xdr:col>50</xdr:col>
      <xdr:colOff>114300</xdr:colOff>
      <xdr:row>104</xdr:row>
      <xdr:rowOff>121920</xdr:rowOff>
    </xdr:to>
    <xdr:cxnSp macro="">
      <xdr:nvCxnSpPr>
        <xdr:cNvPr id="472" name="直線コネクタ 471">
          <a:extLst>
            <a:ext uri="{FF2B5EF4-FFF2-40B4-BE49-F238E27FC236}">
              <a16:creationId xmlns:a16="http://schemas.microsoft.com/office/drawing/2014/main" id="{5EE20259-44CB-421F-938E-0A68E92DD1F7}"/>
            </a:ext>
          </a:extLst>
        </xdr:cNvPr>
        <xdr:cNvCxnSpPr/>
      </xdr:nvCxnSpPr>
      <xdr:spPr>
        <a:xfrm flipV="1">
          <a:off x="8750300" y="179470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71120</xdr:rowOff>
    </xdr:from>
    <xdr:to>
      <xdr:col>41</xdr:col>
      <xdr:colOff>101600</xdr:colOff>
      <xdr:row>105</xdr:row>
      <xdr:rowOff>1270</xdr:rowOff>
    </xdr:to>
    <xdr:sp macro="" textlink="">
      <xdr:nvSpPr>
        <xdr:cNvPr id="473" name="楕円 472">
          <a:extLst>
            <a:ext uri="{FF2B5EF4-FFF2-40B4-BE49-F238E27FC236}">
              <a16:creationId xmlns:a16="http://schemas.microsoft.com/office/drawing/2014/main" id="{D3864652-4589-4178-902E-C12230798FC4}"/>
            </a:ext>
          </a:extLst>
        </xdr:cNvPr>
        <xdr:cNvSpPr/>
      </xdr:nvSpPr>
      <xdr:spPr>
        <a:xfrm>
          <a:off x="7810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121920</xdr:rowOff>
    </xdr:from>
    <xdr:to>
      <xdr:col>45</xdr:col>
      <xdr:colOff>177800</xdr:colOff>
      <xdr:row>104</xdr:row>
      <xdr:rowOff>121920</xdr:rowOff>
    </xdr:to>
    <xdr:cxnSp macro="">
      <xdr:nvCxnSpPr>
        <xdr:cNvPr id="474" name="直線コネクタ 473">
          <a:extLst>
            <a:ext uri="{FF2B5EF4-FFF2-40B4-BE49-F238E27FC236}">
              <a16:creationId xmlns:a16="http://schemas.microsoft.com/office/drawing/2014/main" id="{8B1A8891-4642-4EDA-A689-4E4F33CF9DBE}"/>
            </a:ext>
          </a:extLst>
        </xdr:cNvPr>
        <xdr:cNvCxnSpPr/>
      </xdr:nvCxnSpPr>
      <xdr:spPr>
        <a:xfrm>
          <a:off x="7861300" y="1795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71120</xdr:rowOff>
    </xdr:from>
    <xdr:to>
      <xdr:col>36</xdr:col>
      <xdr:colOff>165100</xdr:colOff>
      <xdr:row>105</xdr:row>
      <xdr:rowOff>1270</xdr:rowOff>
    </xdr:to>
    <xdr:sp macro="" textlink="">
      <xdr:nvSpPr>
        <xdr:cNvPr id="475" name="楕円 474">
          <a:extLst>
            <a:ext uri="{FF2B5EF4-FFF2-40B4-BE49-F238E27FC236}">
              <a16:creationId xmlns:a16="http://schemas.microsoft.com/office/drawing/2014/main" id="{5BF75377-95F1-467E-93B7-819DF52B36C1}"/>
            </a:ext>
          </a:extLst>
        </xdr:cNvPr>
        <xdr:cNvSpPr/>
      </xdr:nvSpPr>
      <xdr:spPr>
        <a:xfrm>
          <a:off x="6921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121920</xdr:rowOff>
    </xdr:from>
    <xdr:to>
      <xdr:col>41</xdr:col>
      <xdr:colOff>50800</xdr:colOff>
      <xdr:row>104</xdr:row>
      <xdr:rowOff>121920</xdr:rowOff>
    </xdr:to>
    <xdr:cxnSp macro="">
      <xdr:nvCxnSpPr>
        <xdr:cNvPr id="476" name="直線コネクタ 475">
          <a:extLst>
            <a:ext uri="{FF2B5EF4-FFF2-40B4-BE49-F238E27FC236}">
              <a16:creationId xmlns:a16="http://schemas.microsoft.com/office/drawing/2014/main" id="{C3259593-6616-453C-A15C-0D481CEC877C}"/>
            </a:ext>
          </a:extLst>
        </xdr:cNvPr>
        <xdr:cNvCxnSpPr/>
      </xdr:nvCxnSpPr>
      <xdr:spPr>
        <a:xfrm>
          <a:off x="6972300" y="1795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428B88FD-534A-4764-BA85-FFB11BFA5A41}"/>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D645E514-8051-4FCE-B24C-66CAA7522548}"/>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36FD422B-7B8A-44C0-A189-84DE71F2CFA6}"/>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853EE799-88C6-48C4-AF38-28CB8F30481A}"/>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12082</xdr:rowOff>
    </xdr:from>
    <xdr:ext cx="469744" cy="259045"/>
    <xdr:sp macro="" textlink="">
      <xdr:nvSpPr>
        <xdr:cNvPr id="481" name="n_1mainValue【市民会館】&#10;一人当たり面積">
          <a:extLst>
            <a:ext uri="{FF2B5EF4-FFF2-40B4-BE49-F238E27FC236}">
              <a16:creationId xmlns:a16="http://schemas.microsoft.com/office/drawing/2014/main" id="{04F36542-0759-4D8B-BA9A-0F76519C60AE}"/>
            </a:ext>
          </a:extLst>
        </xdr:cNvPr>
        <xdr:cNvSpPr txBox="1"/>
      </xdr:nvSpPr>
      <xdr:spPr>
        <a:xfrm>
          <a:off x="9391727" y="176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17797</xdr:rowOff>
    </xdr:from>
    <xdr:ext cx="469744" cy="259045"/>
    <xdr:sp macro="" textlink="">
      <xdr:nvSpPr>
        <xdr:cNvPr id="482" name="n_2mainValue【市民会館】&#10;一人当たり面積">
          <a:extLst>
            <a:ext uri="{FF2B5EF4-FFF2-40B4-BE49-F238E27FC236}">
              <a16:creationId xmlns:a16="http://schemas.microsoft.com/office/drawing/2014/main" id="{3C39184E-D7CD-4E8F-B309-451A0B8EBD19}"/>
            </a:ext>
          </a:extLst>
        </xdr:cNvPr>
        <xdr:cNvSpPr txBox="1"/>
      </xdr:nvSpPr>
      <xdr:spPr>
        <a:xfrm>
          <a:off x="8515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17797</xdr:rowOff>
    </xdr:from>
    <xdr:ext cx="469744" cy="259045"/>
    <xdr:sp macro="" textlink="">
      <xdr:nvSpPr>
        <xdr:cNvPr id="483" name="n_3mainValue【市民会館】&#10;一人当たり面積">
          <a:extLst>
            <a:ext uri="{FF2B5EF4-FFF2-40B4-BE49-F238E27FC236}">
              <a16:creationId xmlns:a16="http://schemas.microsoft.com/office/drawing/2014/main" id="{5084B692-9425-43BA-9E0A-C4DA6DA3D678}"/>
            </a:ext>
          </a:extLst>
        </xdr:cNvPr>
        <xdr:cNvSpPr txBox="1"/>
      </xdr:nvSpPr>
      <xdr:spPr>
        <a:xfrm>
          <a:off x="7626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17797</xdr:rowOff>
    </xdr:from>
    <xdr:ext cx="469744" cy="259045"/>
    <xdr:sp macro="" textlink="">
      <xdr:nvSpPr>
        <xdr:cNvPr id="484" name="n_4mainValue【市民会館】&#10;一人当たり面積">
          <a:extLst>
            <a:ext uri="{FF2B5EF4-FFF2-40B4-BE49-F238E27FC236}">
              <a16:creationId xmlns:a16="http://schemas.microsoft.com/office/drawing/2014/main" id="{6E631187-FAF9-4BC3-B5AB-EE26BEEC54DA}"/>
            </a:ext>
          </a:extLst>
        </xdr:cNvPr>
        <xdr:cNvSpPr txBox="1"/>
      </xdr:nvSpPr>
      <xdr:spPr>
        <a:xfrm>
          <a:off x="6737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F135EFA0-7433-498E-A96B-20A0A59ECA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13080F16-45CE-48CD-94BE-C3191CB23F9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F550550E-3C79-4809-B4CE-DDDA797C1F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22E8A532-A435-4B49-B6E3-34792BE0BA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927697AC-8F4A-4CD8-B456-BEE00C48626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A4AE7685-8A2A-4931-8E2A-22E02EDAE49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FEADAB42-F8B6-4EF1-BDDA-1DA70550AE9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633820D4-703E-4832-8248-4FDBF42152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72E64872-877A-4254-9676-CD573EE3C76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DCB5F874-8177-4CEF-AA43-E6DCE964D20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18DE23DA-C83D-46AA-97A7-B0BD759C7BC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500415AF-C922-4932-90BA-2170BB4510B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E5427256-F1EC-4912-B613-DF589B22875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6F323B67-3348-4D55-AE9A-9795CD20E60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7DFAD878-C492-47F3-B071-5B52D32A91E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CF43334F-7D79-4378-9176-21B0AD3EC5B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5B2FDE0E-491E-4514-B36C-19460046FEE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E4EC22A3-017C-489B-B23A-6F2AF9F831A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9282C154-0A7E-4470-8255-3BC795B99AF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DC7A37BD-B1B6-41A8-9C0C-36FD1767F77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D42339A7-CB22-4E30-9B47-FCBD0CAFE38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D8657676-C87E-4000-82FB-5C47FA678FB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E8F6E74F-B2A8-4297-A88A-C9A36C5D31E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99FB4D85-96D2-43CD-AB22-0742183DAD7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587D37AA-BE77-472D-A56F-DCD965998FF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C3BEE62F-1F71-4F93-98E0-86AA8DD7DA9B}"/>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FA0F2324-D0F0-4263-9D6B-833A8C270DA6}"/>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1FEEEC2A-5634-4CBC-9EEA-373106E0A485}"/>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C6D93398-19E5-4007-BBE9-31A7C903E36D}"/>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A329ADD1-CFE3-4539-B13B-688EDFBF9E15}"/>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F9D86D37-0F86-445D-A9A6-49DE44F6143A}"/>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9F35E6CF-6B98-481B-BBA1-61A85FB3C882}"/>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2D81ECD4-0F5D-468F-AE89-64CFF3BB8E04}"/>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376377CC-6C3B-406F-9A69-C425FF0F8B3A}"/>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69F9FBBB-781F-4337-B964-CF9F8E1B394E}"/>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AE418590-4233-4731-812C-315E033A2E66}"/>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F74D909C-5EB4-4742-B5ED-CCA7CA12BD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91F34A9-C996-4033-8B62-A752C85B16C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CB74EDF2-0929-4E87-90B0-689681D96D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8A30155-128D-40AA-BEF8-112DAB8FDDE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F8521F6-D6A3-4C3D-A0B0-5F16F38E7CA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xdr:rowOff>
    </xdr:from>
    <xdr:to>
      <xdr:col>85</xdr:col>
      <xdr:colOff>177800</xdr:colOff>
      <xdr:row>41</xdr:row>
      <xdr:rowOff>104140</xdr:rowOff>
    </xdr:to>
    <xdr:sp macro="" textlink="">
      <xdr:nvSpPr>
        <xdr:cNvPr id="526" name="楕円 525">
          <a:extLst>
            <a:ext uri="{FF2B5EF4-FFF2-40B4-BE49-F238E27FC236}">
              <a16:creationId xmlns:a16="http://schemas.microsoft.com/office/drawing/2014/main" id="{7626ED37-04B1-42B4-85AA-EC4CF3C81C6F}"/>
            </a:ext>
          </a:extLst>
        </xdr:cNvPr>
        <xdr:cNvSpPr/>
      </xdr:nvSpPr>
      <xdr:spPr>
        <a:xfrm>
          <a:off x="16268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88917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E4BD7FB8-9E6D-488B-976D-E60BA466FA25}"/>
            </a:ext>
          </a:extLst>
        </xdr:cNvPr>
        <xdr:cNvSpPr txBox="1"/>
      </xdr:nvSpPr>
      <xdr:spPr>
        <a:xfrm>
          <a:off x="16357600" y="694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152763</xdr:rowOff>
    </xdr:from>
    <xdr:to>
      <xdr:col>81</xdr:col>
      <xdr:colOff>101600</xdr:colOff>
      <xdr:row>41</xdr:row>
      <xdr:rowOff>82913</xdr:rowOff>
    </xdr:to>
    <xdr:sp macro="" textlink="">
      <xdr:nvSpPr>
        <xdr:cNvPr id="528" name="楕円 527">
          <a:extLst>
            <a:ext uri="{FF2B5EF4-FFF2-40B4-BE49-F238E27FC236}">
              <a16:creationId xmlns:a16="http://schemas.microsoft.com/office/drawing/2014/main" id="{7A12004A-A04C-41BB-8C6A-B902D1721D6A}"/>
            </a:ext>
          </a:extLst>
        </xdr:cNvPr>
        <xdr:cNvSpPr/>
      </xdr:nvSpPr>
      <xdr:spPr>
        <a:xfrm>
          <a:off x="15430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32113</xdr:rowOff>
    </xdr:from>
    <xdr:to>
      <xdr:col>85</xdr:col>
      <xdr:colOff>127000</xdr:colOff>
      <xdr:row>41</xdr:row>
      <xdr:rowOff>53340</xdr:rowOff>
    </xdr:to>
    <xdr:cxnSp macro="">
      <xdr:nvCxnSpPr>
        <xdr:cNvPr id="529" name="直線コネクタ 528">
          <a:extLst>
            <a:ext uri="{FF2B5EF4-FFF2-40B4-BE49-F238E27FC236}">
              <a16:creationId xmlns:a16="http://schemas.microsoft.com/office/drawing/2014/main" id="{C2118E61-60F8-4C22-8ECA-078D41247580}"/>
            </a:ext>
          </a:extLst>
        </xdr:cNvPr>
        <xdr:cNvCxnSpPr/>
      </xdr:nvCxnSpPr>
      <xdr:spPr>
        <a:xfrm>
          <a:off x="15481300" y="706156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128270</xdr:rowOff>
    </xdr:from>
    <xdr:to>
      <xdr:col>76</xdr:col>
      <xdr:colOff>165100</xdr:colOff>
      <xdr:row>41</xdr:row>
      <xdr:rowOff>58420</xdr:rowOff>
    </xdr:to>
    <xdr:sp macro="" textlink="">
      <xdr:nvSpPr>
        <xdr:cNvPr id="530" name="楕円 529">
          <a:extLst>
            <a:ext uri="{FF2B5EF4-FFF2-40B4-BE49-F238E27FC236}">
              <a16:creationId xmlns:a16="http://schemas.microsoft.com/office/drawing/2014/main" id="{7B6A6843-F031-4415-8530-E83648E8156C}"/>
            </a:ext>
          </a:extLst>
        </xdr:cNvPr>
        <xdr:cNvSpPr/>
      </xdr:nvSpPr>
      <xdr:spPr>
        <a:xfrm>
          <a:off x="14541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7620</xdr:rowOff>
    </xdr:from>
    <xdr:to>
      <xdr:col>81</xdr:col>
      <xdr:colOff>50800</xdr:colOff>
      <xdr:row>41</xdr:row>
      <xdr:rowOff>32113</xdr:rowOff>
    </xdr:to>
    <xdr:cxnSp macro="">
      <xdr:nvCxnSpPr>
        <xdr:cNvPr id="531" name="直線コネクタ 530">
          <a:extLst>
            <a:ext uri="{FF2B5EF4-FFF2-40B4-BE49-F238E27FC236}">
              <a16:creationId xmlns:a16="http://schemas.microsoft.com/office/drawing/2014/main" id="{3CE51218-7E27-40DC-9CFA-E54412AFF166}"/>
            </a:ext>
          </a:extLst>
        </xdr:cNvPr>
        <xdr:cNvCxnSpPr/>
      </xdr:nvCxnSpPr>
      <xdr:spPr>
        <a:xfrm>
          <a:off x="14592300" y="70370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532" name="楕円 531">
          <a:extLst>
            <a:ext uri="{FF2B5EF4-FFF2-40B4-BE49-F238E27FC236}">
              <a16:creationId xmlns:a16="http://schemas.microsoft.com/office/drawing/2014/main" id="{B961ACEC-9EF4-46C4-8C64-66EBDEBD2C73}"/>
            </a:ext>
          </a:extLst>
        </xdr:cNvPr>
        <xdr:cNvSpPr/>
      </xdr:nvSpPr>
      <xdr:spPr>
        <a:xfrm>
          <a:off x="1365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41</xdr:row>
      <xdr:rowOff>7620</xdr:rowOff>
    </xdr:to>
    <xdr:cxnSp macro="">
      <xdr:nvCxnSpPr>
        <xdr:cNvPr id="533" name="直線コネクタ 532">
          <a:extLst>
            <a:ext uri="{FF2B5EF4-FFF2-40B4-BE49-F238E27FC236}">
              <a16:creationId xmlns:a16="http://schemas.microsoft.com/office/drawing/2014/main" id="{D788783B-E044-403A-A034-632DDEC9B9A6}"/>
            </a:ext>
          </a:extLst>
        </xdr:cNvPr>
        <xdr:cNvCxnSpPr/>
      </xdr:nvCxnSpPr>
      <xdr:spPr>
        <a:xfrm>
          <a:off x="13703300" y="70142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82550</xdr:rowOff>
    </xdr:from>
    <xdr:to>
      <xdr:col>67</xdr:col>
      <xdr:colOff>101600</xdr:colOff>
      <xdr:row>41</xdr:row>
      <xdr:rowOff>12700</xdr:rowOff>
    </xdr:to>
    <xdr:sp macro="" textlink="">
      <xdr:nvSpPr>
        <xdr:cNvPr id="534" name="楕円 533">
          <a:extLst>
            <a:ext uri="{FF2B5EF4-FFF2-40B4-BE49-F238E27FC236}">
              <a16:creationId xmlns:a16="http://schemas.microsoft.com/office/drawing/2014/main" id="{7D3CCC9C-7D4C-4E2E-9A46-23AE8FF05AFA}"/>
            </a:ext>
          </a:extLst>
        </xdr:cNvPr>
        <xdr:cNvSpPr/>
      </xdr:nvSpPr>
      <xdr:spPr>
        <a:xfrm>
          <a:off x="12763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133350</xdr:rowOff>
    </xdr:from>
    <xdr:to>
      <xdr:col>71</xdr:col>
      <xdr:colOff>177800</xdr:colOff>
      <xdr:row>40</xdr:row>
      <xdr:rowOff>156210</xdr:rowOff>
    </xdr:to>
    <xdr:cxnSp macro="">
      <xdr:nvCxnSpPr>
        <xdr:cNvPr id="535" name="直線コネクタ 534">
          <a:extLst>
            <a:ext uri="{FF2B5EF4-FFF2-40B4-BE49-F238E27FC236}">
              <a16:creationId xmlns:a16="http://schemas.microsoft.com/office/drawing/2014/main" id="{1E1251E9-ABE5-46E9-809D-43A2F33DDF6E}"/>
            </a:ext>
          </a:extLst>
        </xdr:cNvPr>
        <xdr:cNvCxnSpPr/>
      </xdr:nvCxnSpPr>
      <xdr:spPr>
        <a:xfrm>
          <a:off x="12814300" y="69913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E2B6DA19-25B2-4B9C-A7A0-70929CAA0772}"/>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1C569560-4018-442A-B68A-A1FE81B8EBCF}"/>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E74AACC6-F0CB-41F0-82A4-5D729D4C9A61}"/>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AD07B025-760D-4ECC-9D45-4659FE3BAD96}"/>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74040</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E1F5C029-7239-41C9-A00D-9B0A87AE8744}"/>
            </a:ext>
          </a:extLst>
        </xdr:cNvPr>
        <xdr:cNvSpPr txBox="1"/>
      </xdr:nvSpPr>
      <xdr:spPr>
        <a:xfrm>
          <a:off x="152660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49547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F67DE886-F508-472C-AD3E-A62BA79CBC62}"/>
            </a:ext>
          </a:extLst>
        </xdr:cNvPr>
        <xdr:cNvSpPr txBox="1"/>
      </xdr:nvSpPr>
      <xdr:spPr>
        <a:xfrm>
          <a:off x="143897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AEEFE573-3E3C-450E-A732-04B71FCD48BF}"/>
            </a:ext>
          </a:extLst>
        </xdr:cNvPr>
        <xdr:cNvSpPr txBox="1"/>
      </xdr:nvSpPr>
      <xdr:spPr>
        <a:xfrm>
          <a:off x="13500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3827</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D25AE08A-EBAB-4D7B-9CC5-F9EF982D545F}"/>
            </a:ext>
          </a:extLst>
        </xdr:cNvPr>
        <xdr:cNvSpPr txBox="1"/>
      </xdr:nvSpPr>
      <xdr:spPr>
        <a:xfrm>
          <a:off x="126117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2E7652B4-33F8-4861-80D4-C7E5C20E056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7C7316D9-93E7-4656-9DBD-8F769E4EEC7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1C5D22C5-B3B3-4C5D-90EE-757A44D8852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285F7CD-7A24-464E-A6A5-513835F8353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4C429795-4009-4409-9ABB-9650F461ED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E8B60F37-7611-4368-8A21-0C66FA8931E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B7AC09DC-078B-4086-B6B8-9087BF10C2C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8A7D16B-A445-4A04-AE5A-3CAD2F22DA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D22D4BFC-0609-467D-B86D-BA4573DE58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CE9E1892-0FFF-492A-9EDC-57FB90044C2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F617EE89-9CD9-4F40-AE50-23DC6E37934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EB1D9A36-1781-4CBF-ABD1-E6D176A0A3ED}"/>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5D4019F-1A8E-4FE1-BF46-0617868341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9F73C4D0-FC78-4630-8624-840087711FE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3E01778-103D-48F8-B62B-166B34BE358B}"/>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F2C8B395-C564-4D37-B2DE-CAA43809F3B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47F21EC6-377D-4C3B-BA81-9A4D44DBDAF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6A40F149-C583-4F40-B768-0B3F5D740BC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A7A6E5EF-C15A-4E8D-A45E-CC97DD3C70E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D3794F5A-53FD-4A66-8E97-16FF56DA8C42}"/>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D04191B1-2FAC-4276-8AEC-00BB46D04C89}"/>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9107CDA4-98BC-4943-8E44-7C74DB8038C1}"/>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FC844C83-D40F-454C-8E1D-1B570DD64682}"/>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EF230647-72C5-4E30-996D-A502CFD4E46E}"/>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7B498AAF-9E13-49C3-BF4A-E136487FE3AC}"/>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7A905C44-DC34-4F00-9841-924B650B8C2F}"/>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E40DACF6-65B5-4D59-B9A3-661F6E42EDEA}"/>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B21A8133-8A7E-4C48-9B13-33ACEDD1D4F2}"/>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D73DEF0D-D406-4AE2-A916-E5118B71D7C5}"/>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5A20C1C9-93AA-45D1-BA04-12184512B26B}"/>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653855E-8F2B-427D-BF6A-50DFF52AAFE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C5483060-5D32-41B2-BA70-EB824CFFF2B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C0C59681-CFB9-4B95-8565-68D01DFAA2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EA499044-4466-4B0F-88D2-D3B31E1F95A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756938E-FF8D-42CF-BF27-46381E91692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50192</xdr:rowOff>
    </xdr:from>
    <xdr:to>
      <xdr:col>116</xdr:col>
      <xdr:colOff>114300</xdr:colOff>
      <xdr:row>39</xdr:row>
      <xdr:rowOff>151792</xdr:rowOff>
    </xdr:to>
    <xdr:sp macro="" textlink="">
      <xdr:nvSpPr>
        <xdr:cNvPr id="579" name="楕円 578">
          <a:extLst>
            <a:ext uri="{FF2B5EF4-FFF2-40B4-BE49-F238E27FC236}">
              <a16:creationId xmlns:a16="http://schemas.microsoft.com/office/drawing/2014/main" id="{35B9D818-C598-47A0-A849-78B8A671397D}"/>
            </a:ext>
          </a:extLst>
        </xdr:cNvPr>
        <xdr:cNvSpPr/>
      </xdr:nvSpPr>
      <xdr:spPr>
        <a:xfrm>
          <a:off x="22110700" y="673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28619</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4F475CD5-73DF-483A-9D4F-61F9B1CDDD47}"/>
            </a:ext>
          </a:extLst>
        </xdr:cNvPr>
        <xdr:cNvSpPr txBox="1"/>
      </xdr:nvSpPr>
      <xdr:spPr>
        <a:xfrm>
          <a:off x="22199600" y="67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51574</xdr:rowOff>
    </xdr:from>
    <xdr:to>
      <xdr:col>112</xdr:col>
      <xdr:colOff>38100</xdr:colOff>
      <xdr:row>39</xdr:row>
      <xdr:rowOff>153174</xdr:rowOff>
    </xdr:to>
    <xdr:sp macro="" textlink="">
      <xdr:nvSpPr>
        <xdr:cNvPr id="581" name="楕円 580">
          <a:extLst>
            <a:ext uri="{FF2B5EF4-FFF2-40B4-BE49-F238E27FC236}">
              <a16:creationId xmlns:a16="http://schemas.microsoft.com/office/drawing/2014/main" id="{5C0AFDBB-412F-4D76-95CF-511FEC30CEF0}"/>
            </a:ext>
          </a:extLst>
        </xdr:cNvPr>
        <xdr:cNvSpPr/>
      </xdr:nvSpPr>
      <xdr:spPr>
        <a:xfrm>
          <a:off x="21272500" y="67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100992</xdr:rowOff>
    </xdr:from>
    <xdr:to>
      <xdr:col>116</xdr:col>
      <xdr:colOff>63500</xdr:colOff>
      <xdr:row>39</xdr:row>
      <xdr:rowOff>102374</xdr:rowOff>
    </xdr:to>
    <xdr:cxnSp macro="">
      <xdr:nvCxnSpPr>
        <xdr:cNvPr id="582" name="直線コネクタ 581">
          <a:extLst>
            <a:ext uri="{FF2B5EF4-FFF2-40B4-BE49-F238E27FC236}">
              <a16:creationId xmlns:a16="http://schemas.microsoft.com/office/drawing/2014/main" id="{81EBFF90-36E9-4689-AD7E-E3CB9272CAFE}"/>
            </a:ext>
          </a:extLst>
        </xdr:cNvPr>
        <xdr:cNvCxnSpPr/>
      </xdr:nvCxnSpPr>
      <xdr:spPr>
        <a:xfrm flipV="1">
          <a:off x="21323300" y="6787542"/>
          <a:ext cx="838200" cy="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53821</xdr:rowOff>
    </xdr:from>
    <xdr:to>
      <xdr:col>107</xdr:col>
      <xdr:colOff>101600</xdr:colOff>
      <xdr:row>39</xdr:row>
      <xdr:rowOff>155421</xdr:rowOff>
    </xdr:to>
    <xdr:sp macro="" textlink="">
      <xdr:nvSpPr>
        <xdr:cNvPr id="583" name="楕円 582">
          <a:extLst>
            <a:ext uri="{FF2B5EF4-FFF2-40B4-BE49-F238E27FC236}">
              <a16:creationId xmlns:a16="http://schemas.microsoft.com/office/drawing/2014/main" id="{4917BA06-CAA3-4C3E-9C35-46C312AB7B52}"/>
            </a:ext>
          </a:extLst>
        </xdr:cNvPr>
        <xdr:cNvSpPr/>
      </xdr:nvSpPr>
      <xdr:spPr>
        <a:xfrm>
          <a:off x="20383500" y="674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102374</xdr:rowOff>
    </xdr:from>
    <xdr:to>
      <xdr:col>111</xdr:col>
      <xdr:colOff>177800</xdr:colOff>
      <xdr:row>39</xdr:row>
      <xdr:rowOff>104621</xdr:rowOff>
    </xdr:to>
    <xdr:cxnSp macro="">
      <xdr:nvCxnSpPr>
        <xdr:cNvPr id="584" name="直線コネクタ 583">
          <a:extLst>
            <a:ext uri="{FF2B5EF4-FFF2-40B4-BE49-F238E27FC236}">
              <a16:creationId xmlns:a16="http://schemas.microsoft.com/office/drawing/2014/main" id="{D3E78E19-0E4B-40C1-9C27-4A9194F9CA5A}"/>
            </a:ext>
          </a:extLst>
        </xdr:cNvPr>
        <xdr:cNvCxnSpPr/>
      </xdr:nvCxnSpPr>
      <xdr:spPr>
        <a:xfrm flipV="1">
          <a:off x="20434300" y="6788924"/>
          <a:ext cx="889000" cy="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53621</xdr:rowOff>
    </xdr:from>
    <xdr:to>
      <xdr:col>102</xdr:col>
      <xdr:colOff>165100</xdr:colOff>
      <xdr:row>39</xdr:row>
      <xdr:rowOff>155221</xdr:rowOff>
    </xdr:to>
    <xdr:sp macro="" textlink="">
      <xdr:nvSpPr>
        <xdr:cNvPr id="585" name="楕円 584">
          <a:extLst>
            <a:ext uri="{FF2B5EF4-FFF2-40B4-BE49-F238E27FC236}">
              <a16:creationId xmlns:a16="http://schemas.microsoft.com/office/drawing/2014/main" id="{383BC001-1762-435C-A2DD-A33C16BCE8C9}"/>
            </a:ext>
          </a:extLst>
        </xdr:cNvPr>
        <xdr:cNvSpPr/>
      </xdr:nvSpPr>
      <xdr:spPr>
        <a:xfrm>
          <a:off x="19494500" y="674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104421</xdr:rowOff>
    </xdr:from>
    <xdr:to>
      <xdr:col>107</xdr:col>
      <xdr:colOff>50800</xdr:colOff>
      <xdr:row>39</xdr:row>
      <xdr:rowOff>104621</xdr:rowOff>
    </xdr:to>
    <xdr:cxnSp macro="">
      <xdr:nvCxnSpPr>
        <xdr:cNvPr id="586" name="直線コネクタ 585">
          <a:extLst>
            <a:ext uri="{FF2B5EF4-FFF2-40B4-BE49-F238E27FC236}">
              <a16:creationId xmlns:a16="http://schemas.microsoft.com/office/drawing/2014/main" id="{24A52C49-EA1F-4153-B7BA-EA95298C7D4B}"/>
            </a:ext>
          </a:extLst>
        </xdr:cNvPr>
        <xdr:cNvCxnSpPr/>
      </xdr:nvCxnSpPr>
      <xdr:spPr>
        <a:xfrm>
          <a:off x="19545300" y="6790971"/>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54724</xdr:rowOff>
    </xdr:from>
    <xdr:to>
      <xdr:col>98</xdr:col>
      <xdr:colOff>38100</xdr:colOff>
      <xdr:row>39</xdr:row>
      <xdr:rowOff>156324</xdr:rowOff>
    </xdr:to>
    <xdr:sp macro="" textlink="">
      <xdr:nvSpPr>
        <xdr:cNvPr id="587" name="楕円 586">
          <a:extLst>
            <a:ext uri="{FF2B5EF4-FFF2-40B4-BE49-F238E27FC236}">
              <a16:creationId xmlns:a16="http://schemas.microsoft.com/office/drawing/2014/main" id="{068E472B-FE32-4B51-85C2-3563B0A6DE9A}"/>
            </a:ext>
          </a:extLst>
        </xdr:cNvPr>
        <xdr:cNvSpPr/>
      </xdr:nvSpPr>
      <xdr:spPr>
        <a:xfrm>
          <a:off x="18605500" y="67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104421</xdr:rowOff>
    </xdr:from>
    <xdr:to>
      <xdr:col>102</xdr:col>
      <xdr:colOff>114300</xdr:colOff>
      <xdr:row>39</xdr:row>
      <xdr:rowOff>105524</xdr:rowOff>
    </xdr:to>
    <xdr:cxnSp macro="">
      <xdr:nvCxnSpPr>
        <xdr:cNvPr id="588" name="直線コネクタ 587">
          <a:extLst>
            <a:ext uri="{FF2B5EF4-FFF2-40B4-BE49-F238E27FC236}">
              <a16:creationId xmlns:a16="http://schemas.microsoft.com/office/drawing/2014/main" id="{0CD9D911-A9A0-4FBB-8CA5-B1ABC3034CEE}"/>
            </a:ext>
          </a:extLst>
        </xdr:cNvPr>
        <xdr:cNvCxnSpPr/>
      </xdr:nvCxnSpPr>
      <xdr:spPr>
        <a:xfrm flipV="1">
          <a:off x="18656300" y="6790971"/>
          <a:ext cx="889000" cy="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2CC6AE7F-DB82-4650-97DA-7563EFB1D17B}"/>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1E2A2E89-2AEA-466D-B048-0790D17254BF}"/>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B2AB88F7-E8A0-44F5-B97A-E360D60A91D2}"/>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7AA02B22-0127-454E-B864-A8310925A70B}"/>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144301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FA6AC6EC-82D2-4ADF-8281-CA656A682B84}"/>
            </a:ext>
          </a:extLst>
        </xdr:cNvPr>
        <xdr:cNvSpPr txBox="1"/>
      </xdr:nvSpPr>
      <xdr:spPr>
        <a:xfrm>
          <a:off x="21043411" y="683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146548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2122F127-32B0-47C8-8A1F-6AD184E9A3DF}"/>
            </a:ext>
          </a:extLst>
        </xdr:cNvPr>
        <xdr:cNvSpPr txBox="1"/>
      </xdr:nvSpPr>
      <xdr:spPr>
        <a:xfrm>
          <a:off x="20167111" y="683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146348</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7B09A567-C2E0-4C76-8C03-D35A39206254}"/>
            </a:ext>
          </a:extLst>
        </xdr:cNvPr>
        <xdr:cNvSpPr txBox="1"/>
      </xdr:nvSpPr>
      <xdr:spPr>
        <a:xfrm>
          <a:off x="19278111" y="683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147451</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355C12C3-5733-4B54-8A4C-6BBFBACEC3E3}"/>
            </a:ext>
          </a:extLst>
        </xdr:cNvPr>
        <xdr:cNvSpPr txBox="1"/>
      </xdr:nvSpPr>
      <xdr:spPr>
        <a:xfrm>
          <a:off x="18389111" y="683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A2D57D0C-0EA0-4355-8BD4-99DB53C80A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5A3673AD-32F1-4871-BD52-B43262D7625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7B8ADA9-7307-4819-9A6F-10C3025FB8C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6F027144-6440-4FDC-A9F3-9A064CD7081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D9E4BAF8-0E26-43E1-AD87-5365D57B442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39017357-906F-4B1E-A05B-111DBB672EF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7FBA06F-002F-4E85-B7CF-A2C64AD91C3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331858B9-AFAC-42BC-A434-B191C70186A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2BE24280-D3CA-4133-B560-E6B4E99D3A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F9225983-7AE3-4646-93E9-1EA63DE9E49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9983ECF4-1F7A-41BF-91A1-E337F0D4C33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E4CFE4AE-872A-421A-B102-E2AEFCAB29C5}"/>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5A16553B-5D71-4A27-802B-61780C7F491A}"/>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2477EE73-7E76-440C-A866-8F8FFC8FA74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428BCD39-1211-40E1-A5CA-C04A75BF0EF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7D31C619-1E32-4167-89AB-4D24604A688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E0E902B3-EFF8-46BF-919F-C7EAFF4B1F7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1B9308C3-9C9D-4365-9611-493A43A1310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10EBF008-08F1-47A0-A090-E93EF25A93C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DA021AB0-8EB9-4249-9E8D-6DE75D217CE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6B59D421-0A28-4689-87B1-7B085F556C2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833A3CEF-0532-4394-B090-D362A61AE46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E07D5D32-0BF3-4F7F-860A-2F076C9431CD}"/>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38A064E2-9FC5-4D58-9969-2D606ECDCE95}"/>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7403F8F7-6B88-4827-BC0A-8AAF8245B555}"/>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22B1013A-095C-4F90-9377-A6CCC8E9771D}"/>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C7DF0A1C-02CC-4CBE-B61C-5EB408338CCA}"/>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A864B171-30B4-408F-BC14-35C984D37C23}"/>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84BD3B64-AF28-4602-9260-4B6FE51653CE}"/>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73D6DFC0-A939-4286-B074-6E239821B049}"/>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8C34967F-E69A-4ADD-9517-162BD67E6BF9}"/>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4DBB22EE-D8DE-4314-BB06-62561A95D6C5}"/>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26421A9F-EE24-4612-ABF2-6FBDB0EF9401}"/>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45F3A621-C249-4969-B007-F01C856BF4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48995E48-7B5C-4592-8814-1E37A88AC56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F96F9D6B-2C40-40FC-9A85-4A0D88FC72A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40682A8D-4EEF-41D3-9F71-7E68042771A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E136C58-2D17-4D2A-985B-DA0C7E0C55F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35" name="楕円 634">
          <a:extLst>
            <a:ext uri="{FF2B5EF4-FFF2-40B4-BE49-F238E27FC236}">
              <a16:creationId xmlns:a16="http://schemas.microsoft.com/office/drawing/2014/main" id="{A642E8E1-AAD2-452A-A842-E4DD1624EC4E}"/>
            </a:ext>
          </a:extLst>
        </xdr:cNvPr>
        <xdr:cNvSpPr/>
      </xdr:nvSpPr>
      <xdr:spPr>
        <a:xfrm>
          <a:off x="16268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30497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709E6CAC-2A7A-4C38-A744-042566F1F3E3}"/>
            </a:ext>
          </a:extLst>
        </xdr:cNvPr>
        <xdr:cNvSpPr txBox="1"/>
      </xdr:nvSpPr>
      <xdr:spPr>
        <a:xfrm>
          <a:off x="16357600"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49784</xdr:rowOff>
    </xdr:from>
    <xdr:to>
      <xdr:col>81</xdr:col>
      <xdr:colOff>101600</xdr:colOff>
      <xdr:row>60</xdr:row>
      <xdr:rowOff>151384</xdr:rowOff>
    </xdr:to>
    <xdr:sp macro="" textlink="">
      <xdr:nvSpPr>
        <xdr:cNvPr id="637" name="楕円 636">
          <a:extLst>
            <a:ext uri="{FF2B5EF4-FFF2-40B4-BE49-F238E27FC236}">
              <a16:creationId xmlns:a16="http://schemas.microsoft.com/office/drawing/2014/main" id="{265014E7-A3CB-4636-8A7D-F4CDFC16BC56}"/>
            </a:ext>
          </a:extLst>
        </xdr:cNvPr>
        <xdr:cNvSpPr/>
      </xdr:nvSpPr>
      <xdr:spPr>
        <a:xfrm>
          <a:off x="15430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100584</xdr:rowOff>
    </xdr:from>
    <xdr:to>
      <xdr:col>85</xdr:col>
      <xdr:colOff>127000</xdr:colOff>
      <xdr:row>60</xdr:row>
      <xdr:rowOff>102870</xdr:rowOff>
    </xdr:to>
    <xdr:cxnSp macro="">
      <xdr:nvCxnSpPr>
        <xdr:cNvPr id="638" name="直線コネクタ 637">
          <a:extLst>
            <a:ext uri="{FF2B5EF4-FFF2-40B4-BE49-F238E27FC236}">
              <a16:creationId xmlns:a16="http://schemas.microsoft.com/office/drawing/2014/main" id="{FEBAB748-5E95-408B-809B-9D660884A912}"/>
            </a:ext>
          </a:extLst>
        </xdr:cNvPr>
        <xdr:cNvCxnSpPr/>
      </xdr:nvCxnSpPr>
      <xdr:spPr>
        <a:xfrm>
          <a:off x="15481300" y="1038758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39" name="楕円 638">
          <a:extLst>
            <a:ext uri="{FF2B5EF4-FFF2-40B4-BE49-F238E27FC236}">
              <a16:creationId xmlns:a16="http://schemas.microsoft.com/office/drawing/2014/main" id="{F5A4E40F-816C-4F0B-8E39-445CC8BA1789}"/>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100584</xdr:rowOff>
    </xdr:to>
    <xdr:cxnSp macro="">
      <xdr:nvCxnSpPr>
        <xdr:cNvPr id="640" name="直線コネクタ 639">
          <a:extLst>
            <a:ext uri="{FF2B5EF4-FFF2-40B4-BE49-F238E27FC236}">
              <a16:creationId xmlns:a16="http://schemas.microsoft.com/office/drawing/2014/main" id="{FA8A21A5-7993-43C6-9E2E-D789FCF6FDEF}"/>
            </a:ext>
          </a:extLst>
        </xdr:cNvPr>
        <xdr:cNvCxnSpPr/>
      </xdr:nvCxnSpPr>
      <xdr:spPr>
        <a:xfrm>
          <a:off x="14592300" y="103327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116078</xdr:rowOff>
    </xdr:from>
    <xdr:to>
      <xdr:col>72</xdr:col>
      <xdr:colOff>38100</xdr:colOff>
      <xdr:row>60</xdr:row>
      <xdr:rowOff>46228</xdr:rowOff>
    </xdr:to>
    <xdr:sp macro="" textlink="">
      <xdr:nvSpPr>
        <xdr:cNvPr id="641" name="楕円 640">
          <a:extLst>
            <a:ext uri="{FF2B5EF4-FFF2-40B4-BE49-F238E27FC236}">
              <a16:creationId xmlns:a16="http://schemas.microsoft.com/office/drawing/2014/main" id="{09709E4F-CFB2-471F-B087-1C142D129E3E}"/>
            </a:ext>
          </a:extLst>
        </xdr:cNvPr>
        <xdr:cNvSpPr/>
      </xdr:nvSpPr>
      <xdr:spPr>
        <a:xfrm>
          <a:off x="13652500" y="102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166878</xdr:rowOff>
    </xdr:from>
    <xdr:to>
      <xdr:col>76</xdr:col>
      <xdr:colOff>114300</xdr:colOff>
      <xdr:row>60</xdr:row>
      <xdr:rowOff>45720</xdr:rowOff>
    </xdr:to>
    <xdr:cxnSp macro="">
      <xdr:nvCxnSpPr>
        <xdr:cNvPr id="642" name="直線コネクタ 641">
          <a:extLst>
            <a:ext uri="{FF2B5EF4-FFF2-40B4-BE49-F238E27FC236}">
              <a16:creationId xmlns:a16="http://schemas.microsoft.com/office/drawing/2014/main" id="{862EA69B-F42D-4035-8476-081CA10DBAF9}"/>
            </a:ext>
          </a:extLst>
        </xdr:cNvPr>
        <xdr:cNvCxnSpPr/>
      </xdr:nvCxnSpPr>
      <xdr:spPr>
        <a:xfrm>
          <a:off x="13703300" y="102824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56642</xdr:rowOff>
    </xdr:from>
    <xdr:to>
      <xdr:col>67</xdr:col>
      <xdr:colOff>101600</xdr:colOff>
      <xdr:row>59</xdr:row>
      <xdr:rowOff>158242</xdr:rowOff>
    </xdr:to>
    <xdr:sp macro="" textlink="">
      <xdr:nvSpPr>
        <xdr:cNvPr id="643" name="楕円 642">
          <a:extLst>
            <a:ext uri="{FF2B5EF4-FFF2-40B4-BE49-F238E27FC236}">
              <a16:creationId xmlns:a16="http://schemas.microsoft.com/office/drawing/2014/main" id="{68ABD3BF-44C6-48AF-A876-204F7E55D43C}"/>
            </a:ext>
          </a:extLst>
        </xdr:cNvPr>
        <xdr:cNvSpPr/>
      </xdr:nvSpPr>
      <xdr:spPr>
        <a:xfrm>
          <a:off x="12763500" y="101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107442</xdr:rowOff>
    </xdr:from>
    <xdr:to>
      <xdr:col>71</xdr:col>
      <xdr:colOff>177800</xdr:colOff>
      <xdr:row>59</xdr:row>
      <xdr:rowOff>166878</xdr:rowOff>
    </xdr:to>
    <xdr:cxnSp macro="">
      <xdr:nvCxnSpPr>
        <xdr:cNvPr id="644" name="直線コネクタ 643">
          <a:extLst>
            <a:ext uri="{FF2B5EF4-FFF2-40B4-BE49-F238E27FC236}">
              <a16:creationId xmlns:a16="http://schemas.microsoft.com/office/drawing/2014/main" id="{B4C240CB-F858-4FCE-AA1A-194BA8CD0F6C}"/>
            </a:ext>
          </a:extLst>
        </xdr:cNvPr>
        <xdr:cNvCxnSpPr/>
      </xdr:nvCxnSpPr>
      <xdr:spPr>
        <a:xfrm>
          <a:off x="12814300" y="102229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1DEEC919-72D5-432C-87A8-348D1FE8823F}"/>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AE9204A9-CCB9-485A-B843-7C1938F24F54}"/>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119032DD-CB99-45FC-BD72-A844F901DC73}"/>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3D2B368-AAF0-46F5-949E-C6855224367B}"/>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142511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4203CEFD-0E51-4BB7-A663-728682CE2A3B}"/>
            </a:ext>
          </a:extLst>
        </xdr:cNvPr>
        <xdr:cNvSpPr txBox="1"/>
      </xdr:nvSpPr>
      <xdr:spPr>
        <a:xfrm>
          <a:off x="15266044" y="1042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75BFE72B-A4C4-4DA4-89B6-C60284D2517A}"/>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37355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5BAFABE4-3678-4C60-A01D-730795669EFE}"/>
            </a:ext>
          </a:extLst>
        </xdr:cNvPr>
        <xdr:cNvSpPr txBox="1"/>
      </xdr:nvSpPr>
      <xdr:spPr>
        <a:xfrm>
          <a:off x="13500744" y="103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149369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EA4F4CC8-B834-403D-BFB1-88709032D0E4}"/>
            </a:ext>
          </a:extLst>
        </xdr:cNvPr>
        <xdr:cNvSpPr txBox="1"/>
      </xdr:nvSpPr>
      <xdr:spPr>
        <a:xfrm>
          <a:off x="12611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8DC1CA84-1F97-478B-A0A6-86F149C8F7D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E3DFC907-521E-4C08-B05B-6FC3C02FEDA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D94FB6B9-1BF4-46F5-8B02-3FDD1D4A7A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BCC4B6DC-76A8-4B72-8961-A0F2977038C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66A8951A-4D01-4FC1-B26E-08AFB7CFDA3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139832DA-0F98-4769-A386-461F51737F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E41E391D-C116-4248-9D8B-F8770842010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E53E6363-C7CF-44E8-8E28-0D13A892EAC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264B7549-AADE-4158-97CA-4D36B073E2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DD78C91C-E7F0-4664-86F4-8EFE30ED0C3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E406361F-5950-424C-B941-BA45652238D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F7C956D7-CB2B-4F83-BF9B-6E915025099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EED78FC5-9B48-4B28-AD84-35C3D5CE0ED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6E6A0D87-3690-4D29-B786-5D544E08F28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300A6E76-3F7E-4C9D-802E-AF874E6AEC5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1CC4093B-FF2B-441A-B2C1-49B5E6F90D4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C2C1A656-235A-4EFE-9989-068DA67F271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EC111339-F373-4F0D-9CCD-D300418D84E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4681280-1F68-4CF0-A2BB-D8618B8F53F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6646031A-5EC3-4D2A-9CE9-F91FB7B39D8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88B5CA30-C33B-4F21-9F9E-A11172B2D4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9EED2C88-1044-43EF-8439-15C9348458BE}"/>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590DEC06-AF7B-4469-BA97-DE778C589DB7}"/>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5F405F69-E8A6-4D2A-B1DE-7AA0E0ADAFDD}"/>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B55849F7-37AB-4D57-B554-B6044B141B6A}"/>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FEB6AE1D-F7B0-45C7-AF81-AC905D8D026E}"/>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36657EB6-E71C-43F0-85DE-3871F9B1CE7F}"/>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30F7DBD3-0B5B-47DA-AA95-830E6750FCD1}"/>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7E01C73E-939C-4BC0-9CA9-F86F1E116875}"/>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C0400CC1-6CB7-4085-81BB-E8860768B7CB}"/>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B998498A-4DF7-4A96-B94F-7CD6F2D0C7CC}"/>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E3A10952-9704-4E44-9065-08493939626C}"/>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5C315D09-2332-40B3-B88A-389A0A68573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909953C9-DB43-4A76-9651-1406E550D87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BB76FB94-1B5E-4957-A291-A247F31C7C9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5BB0CC20-C13E-449D-9ABC-E5D2B93A673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C1A0ADC-20AC-4C0E-92CF-8EBFBA52F0E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65786</xdr:rowOff>
    </xdr:from>
    <xdr:to>
      <xdr:col>116</xdr:col>
      <xdr:colOff>114300</xdr:colOff>
      <xdr:row>63</xdr:row>
      <xdr:rowOff>167386</xdr:rowOff>
    </xdr:to>
    <xdr:sp macro="" textlink="">
      <xdr:nvSpPr>
        <xdr:cNvPr id="690" name="楕円 689">
          <a:extLst>
            <a:ext uri="{FF2B5EF4-FFF2-40B4-BE49-F238E27FC236}">
              <a16:creationId xmlns:a16="http://schemas.microsoft.com/office/drawing/2014/main" id="{D797235C-5E78-4B7E-952D-EA0F5BB35F60}"/>
            </a:ext>
          </a:extLst>
        </xdr:cNvPr>
        <xdr:cNvSpPr/>
      </xdr:nvSpPr>
      <xdr:spPr>
        <a:xfrm>
          <a:off x="221107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152163</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1DC7C891-EBAF-44C7-BFF0-9C1352A026EB}"/>
            </a:ext>
          </a:extLst>
        </xdr:cNvPr>
        <xdr:cNvSpPr txBox="1"/>
      </xdr:nvSpPr>
      <xdr:spPr>
        <a:xfrm>
          <a:off x="22199600" y="1078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65786</xdr:rowOff>
    </xdr:from>
    <xdr:to>
      <xdr:col>112</xdr:col>
      <xdr:colOff>38100</xdr:colOff>
      <xdr:row>63</xdr:row>
      <xdr:rowOff>167386</xdr:rowOff>
    </xdr:to>
    <xdr:sp macro="" textlink="">
      <xdr:nvSpPr>
        <xdr:cNvPr id="692" name="楕円 691">
          <a:extLst>
            <a:ext uri="{FF2B5EF4-FFF2-40B4-BE49-F238E27FC236}">
              <a16:creationId xmlns:a16="http://schemas.microsoft.com/office/drawing/2014/main" id="{A74D1C4D-A91B-4ED0-A043-FFEDF144367A}"/>
            </a:ext>
          </a:extLst>
        </xdr:cNvPr>
        <xdr:cNvSpPr/>
      </xdr:nvSpPr>
      <xdr:spPr>
        <a:xfrm>
          <a:off x="212725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116586</xdr:rowOff>
    </xdr:from>
    <xdr:to>
      <xdr:col>116</xdr:col>
      <xdr:colOff>63500</xdr:colOff>
      <xdr:row>63</xdr:row>
      <xdr:rowOff>116586</xdr:rowOff>
    </xdr:to>
    <xdr:cxnSp macro="">
      <xdr:nvCxnSpPr>
        <xdr:cNvPr id="693" name="直線コネクタ 692">
          <a:extLst>
            <a:ext uri="{FF2B5EF4-FFF2-40B4-BE49-F238E27FC236}">
              <a16:creationId xmlns:a16="http://schemas.microsoft.com/office/drawing/2014/main" id="{44B33BEA-0EF1-41BF-9D6C-875BBFCD3102}"/>
            </a:ext>
          </a:extLst>
        </xdr:cNvPr>
        <xdr:cNvCxnSpPr/>
      </xdr:nvCxnSpPr>
      <xdr:spPr>
        <a:xfrm>
          <a:off x="21323300" y="109179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65786</xdr:rowOff>
    </xdr:from>
    <xdr:to>
      <xdr:col>107</xdr:col>
      <xdr:colOff>101600</xdr:colOff>
      <xdr:row>63</xdr:row>
      <xdr:rowOff>167386</xdr:rowOff>
    </xdr:to>
    <xdr:sp macro="" textlink="">
      <xdr:nvSpPr>
        <xdr:cNvPr id="694" name="楕円 693">
          <a:extLst>
            <a:ext uri="{FF2B5EF4-FFF2-40B4-BE49-F238E27FC236}">
              <a16:creationId xmlns:a16="http://schemas.microsoft.com/office/drawing/2014/main" id="{120F866B-25EA-44A3-B096-00BB4D61B7A2}"/>
            </a:ext>
          </a:extLst>
        </xdr:cNvPr>
        <xdr:cNvSpPr/>
      </xdr:nvSpPr>
      <xdr:spPr>
        <a:xfrm>
          <a:off x="203835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116586</xdr:rowOff>
    </xdr:from>
    <xdr:to>
      <xdr:col>111</xdr:col>
      <xdr:colOff>177800</xdr:colOff>
      <xdr:row>63</xdr:row>
      <xdr:rowOff>116586</xdr:rowOff>
    </xdr:to>
    <xdr:cxnSp macro="">
      <xdr:nvCxnSpPr>
        <xdr:cNvPr id="695" name="直線コネクタ 694">
          <a:extLst>
            <a:ext uri="{FF2B5EF4-FFF2-40B4-BE49-F238E27FC236}">
              <a16:creationId xmlns:a16="http://schemas.microsoft.com/office/drawing/2014/main" id="{B9A178DA-6C62-4170-87D8-F8F50538A963}"/>
            </a:ext>
          </a:extLst>
        </xdr:cNvPr>
        <xdr:cNvCxnSpPr/>
      </xdr:nvCxnSpPr>
      <xdr:spPr>
        <a:xfrm>
          <a:off x="20434300" y="1091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65786</xdr:rowOff>
    </xdr:from>
    <xdr:to>
      <xdr:col>102</xdr:col>
      <xdr:colOff>165100</xdr:colOff>
      <xdr:row>63</xdr:row>
      <xdr:rowOff>167386</xdr:rowOff>
    </xdr:to>
    <xdr:sp macro="" textlink="">
      <xdr:nvSpPr>
        <xdr:cNvPr id="696" name="楕円 695">
          <a:extLst>
            <a:ext uri="{FF2B5EF4-FFF2-40B4-BE49-F238E27FC236}">
              <a16:creationId xmlns:a16="http://schemas.microsoft.com/office/drawing/2014/main" id="{68C89E51-8FEC-4571-880C-2F264C002C8C}"/>
            </a:ext>
          </a:extLst>
        </xdr:cNvPr>
        <xdr:cNvSpPr/>
      </xdr:nvSpPr>
      <xdr:spPr>
        <a:xfrm>
          <a:off x="194945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116586</xdr:rowOff>
    </xdr:from>
    <xdr:to>
      <xdr:col>107</xdr:col>
      <xdr:colOff>50800</xdr:colOff>
      <xdr:row>63</xdr:row>
      <xdr:rowOff>116586</xdr:rowOff>
    </xdr:to>
    <xdr:cxnSp macro="">
      <xdr:nvCxnSpPr>
        <xdr:cNvPr id="697" name="直線コネクタ 696">
          <a:extLst>
            <a:ext uri="{FF2B5EF4-FFF2-40B4-BE49-F238E27FC236}">
              <a16:creationId xmlns:a16="http://schemas.microsoft.com/office/drawing/2014/main" id="{A5630786-786F-4D00-A64A-FB477E5BFBD8}"/>
            </a:ext>
          </a:extLst>
        </xdr:cNvPr>
        <xdr:cNvCxnSpPr/>
      </xdr:nvCxnSpPr>
      <xdr:spPr>
        <a:xfrm>
          <a:off x="19545300" y="1091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65786</xdr:rowOff>
    </xdr:from>
    <xdr:to>
      <xdr:col>98</xdr:col>
      <xdr:colOff>38100</xdr:colOff>
      <xdr:row>63</xdr:row>
      <xdr:rowOff>167386</xdr:rowOff>
    </xdr:to>
    <xdr:sp macro="" textlink="">
      <xdr:nvSpPr>
        <xdr:cNvPr id="698" name="楕円 697">
          <a:extLst>
            <a:ext uri="{FF2B5EF4-FFF2-40B4-BE49-F238E27FC236}">
              <a16:creationId xmlns:a16="http://schemas.microsoft.com/office/drawing/2014/main" id="{1A23D299-4EA7-4FF6-A32B-0EC017552BC6}"/>
            </a:ext>
          </a:extLst>
        </xdr:cNvPr>
        <xdr:cNvSpPr/>
      </xdr:nvSpPr>
      <xdr:spPr>
        <a:xfrm>
          <a:off x="186055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116586</xdr:rowOff>
    </xdr:from>
    <xdr:to>
      <xdr:col>102</xdr:col>
      <xdr:colOff>114300</xdr:colOff>
      <xdr:row>63</xdr:row>
      <xdr:rowOff>116586</xdr:rowOff>
    </xdr:to>
    <xdr:cxnSp macro="">
      <xdr:nvCxnSpPr>
        <xdr:cNvPr id="699" name="直線コネクタ 698">
          <a:extLst>
            <a:ext uri="{FF2B5EF4-FFF2-40B4-BE49-F238E27FC236}">
              <a16:creationId xmlns:a16="http://schemas.microsoft.com/office/drawing/2014/main" id="{234435F1-22DC-4EE5-A711-C4D1E2B65F57}"/>
            </a:ext>
          </a:extLst>
        </xdr:cNvPr>
        <xdr:cNvCxnSpPr/>
      </xdr:nvCxnSpPr>
      <xdr:spPr>
        <a:xfrm>
          <a:off x="18656300" y="1091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B1D737BF-8B03-498F-AED2-052CCFA69E0D}"/>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D27949EF-92AD-452E-AC6A-866B0252267D}"/>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B99DE2AF-4DC0-445A-986A-8A49F557639D}"/>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3EAA0E82-20B4-454A-B0B3-16C49CB9F0E5}"/>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158513</xdr:rowOff>
    </xdr:from>
    <xdr:ext cx="469744" cy="259045"/>
    <xdr:sp macro="" textlink="">
      <xdr:nvSpPr>
        <xdr:cNvPr id="704" name="n_1mainValue【保健センター・保健所】&#10;一人当たり面積">
          <a:extLst>
            <a:ext uri="{FF2B5EF4-FFF2-40B4-BE49-F238E27FC236}">
              <a16:creationId xmlns:a16="http://schemas.microsoft.com/office/drawing/2014/main" id="{15041A65-EE2E-4F7A-BF72-B175B619DDB9}"/>
            </a:ext>
          </a:extLst>
        </xdr:cNvPr>
        <xdr:cNvSpPr txBox="1"/>
      </xdr:nvSpPr>
      <xdr:spPr>
        <a:xfrm>
          <a:off x="210757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158513</xdr:rowOff>
    </xdr:from>
    <xdr:ext cx="469744" cy="259045"/>
    <xdr:sp macro="" textlink="">
      <xdr:nvSpPr>
        <xdr:cNvPr id="705" name="n_2mainValue【保健センター・保健所】&#10;一人当たり面積">
          <a:extLst>
            <a:ext uri="{FF2B5EF4-FFF2-40B4-BE49-F238E27FC236}">
              <a16:creationId xmlns:a16="http://schemas.microsoft.com/office/drawing/2014/main" id="{9F81DB3D-9AB5-4282-943B-1CAED546FCD6}"/>
            </a:ext>
          </a:extLst>
        </xdr:cNvPr>
        <xdr:cNvSpPr txBox="1"/>
      </xdr:nvSpPr>
      <xdr:spPr>
        <a:xfrm>
          <a:off x="201994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158513</xdr:rowOff>
    </xdr:from>
    <xdr:ext cx="469744" cy="259045"/>
    <xdr:sp macro="" textlink="">
      <xdr:nvSpPr>
        <xdr:cNvPr id="706" name="n_3mainValue【保健センター・保健所】&#10;一人当たり面積">
          <a:extLst>
            <a:ext uri="{FF2B5EF4-FFF2-40B4-BE49-F238E27FC236}">
              <a16:creationId xmlns:a16="http://schemas.microsoft.com/office/drawing/2014/main" id="{4428D66A-799A-4A9A-A51D-7A92901A787C}"/>
            </a:ext>
          </a:extLst>
        </xdr:cNvPr>
        <xdr:cNvSpPr txBox="1"/>
      </xdr:nvSpPr>
      <xdr:spPr>
        <a:xfrm>
          <a:off x="193104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158513</xdr:rowOff>
    </xdr:from>
    <xdr:ext cx="469744" cy="259045"/>
    <xdr:sp macro="" textlink="">
      <xdr:nvSpPr>
        <xdr:cNvPr id="707" name="n_4mainValue【保健センター・保健所】&#10;一人当たり面積">
          <a:extLst>
            <a:ext uri="{FF2B5EF4-FFF2-40B4-BE49-F238E27FC236}">
              <a16:creationId xmlns:a16="http://schemas.microsoft.com/office/drawing/2014/main" id="{A4DB896A-EA7C-4B56-8151-5A8C5CA0B9D4}"/>
            </a:ext>
          </a:extLst>
        </xdr:cNvPr>
        <xdr:cNvSpPr txBox="1"/>
      </xdr:nvSpPr>
      <xdr:spPr>
        <a:xfrm>
          <a:off x="184214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8596FE84-49E5-485F-9787-F0BFD624155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CD024DF6-1624-40FB-9C72-D66A872262F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B25CB65D-DC8F-4E1C-8502-C543AEBB9E7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5217FB19-BBD4-4BD1-8BDA-F7B1594027A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38AA3DE7-C580-4EAF-9A1B-000471865A2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9C53D1BB-ED01-4031-AB35-C1F738CD7CF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0DB30D3-9D7D-41AE-ACBB-76C4426B0FA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1EB992B9-D0A8-42A9-8CEE-56D5039D37E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8D1566BB-7C68-4FA8-A1D9-2220350CB5C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E145258D-B029-440B-A4C8-0FF57D1C985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6DD32E36-3F4B-43A9-ACCC-175E0FFD1F5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B70F7ECE-EA32-4A32-B003-BA46D85E8C7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400C7C0C-FE39-4C6D-B309-B12EB4BC422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D207AAB2-06B2-4CD1-9820-B004AB8EF23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8FBE1F4-4A1F-421B-BF20-79FF695977D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72ED82CA-F317-4FA3-A1F1-CB5626BB1BD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9618B604-BC5E-448B-BA5F-4F250F1C3ED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4204253E-57CC-45E9-B5FD-760D032259E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E77ADB93-4AE1-4E30-9747-8D26DC271F9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BA81879F-C68D-4AE8-A258-03BF832961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B84C308D-CF51-47D3-BED2-44F4A482BBB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A4EAD85E-1595-4B75-A0E5-6E7ACE3AF8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8DC52586-0BC7-4ACC-81C8-705F3C9C243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C266C9E4-43BA-46C7-97C5-49399E15B7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83249FCE-1BE1-43AA-99F4-60C9E39E2E60}"/>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84AC5E88-2CCD-4E3E-B6B9-4C5CD4CD3089}"/>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2BF5BFA7-48E8-4B4E-8524-725E8582E46A}"/>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727A1BC8-BDFF-412D-A868-64EF554A5FBE}"/>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9217689C-6EBF-4E74-9F36-1670C1D709CB}"/>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8518B1B5-7E0B-4975-87A2-D1FDD0506B12}"/>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BB46906F-BFC0-420F-8952-FA55C66DA7B8}"/>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1868C9CF-8696-4903-9285-E330C9A9997E}"/>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829739A5-EBDD-4AD2-A3FC-B620B642C94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64A5E306-2DC9-429C-9B6A-6F946316970F}"/>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03FF927F-619E-42A6-9EEE-6CADE91A26CE}"/>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6373A3A-8AE1-4EC0-A9D8-2AEF025BE95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21CE3FA-6A26-494B-AF09-63D0747DA7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1A61D171-55BA-4597-A404-0305CAE72D2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1E3B4C18-7B1D-4D9D-8C96-2EB644D30D6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B6268663-C247-4D6F-8C96-48E25129367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141605</xdr:rowOff>
    </xdr:from>
    <xdr:to>
      <xdr:col>85</xdr:col>
      <xdr:colOff>177800</xdr:colOff>
      <xdr:row>85</xdr:row>
      <xdr:rowOff>71755</xdr:rowOff>
    </xdr:to>
    <xdr:sp macro="" textlink="">
      <xdr:nvSpPr>
        <xdr:cNvPr id="748" name="楕円 747">
          <a:extLst>
            <a:ext uri="{FF2B5EF4-FFF2-40B4-BE49-F238E27FC236}">
              <a16:creationId xmlns:a16="http://schemas.microsoft.com/office/drawing/2014/main" id="{B59B6813-6233-4A71-83BC-8E18AA267099}"/>
            </a:ext>
          </a:extLst>
        </xdr:cNvPr>
        <xdr:cNvSpPr/>
      </xdr:nvSpPr>
      <xdr:spPr>
        <a:xfrm>
          <a:off x="162687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56532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DB3AF169-E11A-4569-AE55-07BBB0BD1C57}"/>
            </a:ext>
          </a:extLst>
        </xdr:cNvPr>
        <xdr:cNvSpPr txBox="1"/>
      </xdr:nvSpPr>
      <xdr:spPr>
        <a:xfrm>
          <a:off x="16357600" y="1445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133986</xdr:rowOff>
    </xdr:from>
    <xdr:to>
      <xdr:col>81</xdr:col>
      <xdr:colOff>101600</xdr:colOff>
      <xdr:row>85</xdr:row>
      <xdr:rowOff>64136</xdr:rowOff>
    </xdr:to>
    <xdr:sp macro="" textlink="">
      <xdr:nvSpPr>
        <xdr:cNvPr id="750" name="楕円 749">
          <a:extLst>
            <a:ext uri="{FF2B5EF4-FFF2-40B4-BE49-F238E27FC236}">
              <a16:creationId xmlns:a16="http://schemas.microsoft.com/office/drawing/2014/main" id="{BABE1BA3-F0C8-4280-A01E-400D5EA9AC61}"/>
            </a:ext>
          </a:extLst>
        </xdr:cNvPr>
        <xdr:cNvSpPr/>
      </xdr:nvSpPr>
      <xdr:spPr>
        <a:xfrm>
          <a:off x="15430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13336</xdr:rowOff>
    </xdr:from>
    <xdr:to>
      <xdr:col>85</xdr:col>
      <xdr:colOff>127000</xdr:colOff>
      <xdr:row>85</xdr:row>
      <xdr:rowOff>20955</xdr:rowOff>
    </xdr:to>
    <xdr:cxnSp macro="">
      <xdr:nvCxnSpPr>
        <xdr:cNvPr id="751" name="直線コネクタ 750">
          <a:extLst>
            <a:ext uri="{FF2B5EF4-FFF2-40B4-BE49-F238E27FC236}">
              <a16:creationId xmlns:a16="http://schemas.microsoft.com/office/drawing/2014/main" id="{3BA55ACC-3CCB-4704-9299-A08C0765F13C}"/>
            </a:ext>
          </a:extLst>
        </xdr:cNvPr>
        <xdr:cNvCxnSpPr/>
      </xdr:nvCxnSpPr>
      <xdr:spPr>
        <a:xfrm>
          <a:off x="15481300" y="1458658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114936</xdr:rowOff>
    </xdr:from>
    <xdr:to>
      <xdr:col>76</xdr:col>
      <xdr:colOff>165100</xdr:colOff>
      <xdr:row>85</xdr:row>
      <xdr:rowOff>45086</xdr:rowOff>
    </xdr:to>
    <xdr:sp macro="" textlink="">
      <xdr:nvSpPr>
        <xdr:cNvPr id="752" name="楕円 751">
          <a:extLst>
            <a:ext uri="{FF2B5EF4-FFF2-40B4-BE49-F238E27FC236}">
              <a16:creationId xmlns:a16="http://schemas.microsoft.com/office/drawing/2014/main" id="{39FCA20A-1072-4E1D-B59E-A325B5F6FE9C}"/>
            </a:ext>
          </a:extLst>
        </xdr:cNvPr>
        <xdr:cNvSpPr/>
      </xdr:nvSpPr>
      <xdr:spPr>
        <a:xfrm>
          <a:off x="14541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165736</xdr:rowOff>
    </xdr:from>
    <xdr:to>
      <xdr:col>81</xdr:col>
      <xdr:colOff>50800</xdr:colOff>
      <xdr:row>85</xdr:row>
      <xdr:rowOff>13336</xdr:rowOff>
    </xdr:to>
    <xdr:cxnSp macro="">
      <xdr:nvCxnSpPr>
        <xdr:cNvPr id="753" name="直線コネクタ 752">
          <a:extLst>
            <a:ext uri="{FF2B5EF4-FFF2-40B4-BE49-F238E27FC236}">
              <a16:creationId xmlns:a16="http://schemas.microsoft.com/office/drawing/2014/main" id="{B49A1A72-CD1C-4E34-B04D-71217CCF3C3A}"/>
            </a:ext>
          </a:extLst>
        </xdr:cNvPr>
        <xdr:cNvCxnSpPr/>
      </xdr:nvCxnSpPr>
      <xdr:spPr>
        <a:xfrm>
          <a:off x="14592300" y="145675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97789</xdr:rowOff>
    </xdr:from>
    <xdr:to>
      <xdr:col>72</xdr:col>
      <xdr:colOff>38100</xdr:colOff>
      <xdr:row>85</xdr:row>
      <xdr:rowOff>27939</xdr:rowOff>
    </xdr:to>
    <xdr:sp macro="" textlink="">
      <xdr:nvSpPr>
        <xdr:cNvPr id="754" name="楕円 753">
          <a:extLst>
            <a:ext uri="{FF2B5EF4-FFF2-40B4-BE49-F238E27FC236}">
              <a16:creationId xmlns:a16="http://schemas.microsoft.com/office/drawing/2014/main" id="{BC18CBDE-283D-4092-B890-1CA6E4230BC2}"/>
            </a:ext>
          </a:extLst>
        </xdr:cNvPr>
        <xdr:cNvSpPr/>
      </xdr:nvSpPr>
      <xdr:spPr>
        <a:xfrm>
          <a:off x="13652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148589</xdr:rowOff>
    </xdr:from>
    <xdr:to>
      <xdr:col>76</xdr:col>
      <xdr:colOff>114300</xdr:colOff>
      <xdr:row>84</xdr:row>
      <xdr:rowOff>165736</xdr:rowOff>
    </xdr:to>
    <xdr:cxnSp macro="">
      <xdr:nvCxnSpPr>
        <xdr:cNvPr id="755" name="直線コネクタ 754">
          <a:extLst>
            <a:ext uri="{FF2B5EF4-FFF2-40B4-BE49-F238E27FC236}">
              <a16:creationId xmlns:a16="http://schemas.microsoft.com/office/drawing/2014/main" id="{8716C3D9-4F4D-41F6-B4B6-1973BAEB7DF8}"/>
            </a:ext>
          </a:extLst>
        </xdr:cNvPr>
        <xdr:cNvCxnSpPr/>
      </xdr:nvCxnSpPr>
      <xdr:spPr>
        <a:xfrm>
          <a:off x="13703300" y="145503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73025</xdr:rowOff>
    </xdr:from>
    <xdr:to>
      <xdr:col>67</xdr:col>
      <xdr:colOff>101600</xdr:colOff>
      <xdr:row>85</xdr:row>
      <xdr:rowOff>3175</xdr:rowOff>
    </xdr:to>
    <xdr:sp macro="" textlink="">
      <xdr:nvSpPr>
        <xdr:cNvPr id="756" name="楕円 755">
          <a:extLst>
            <a:ext uri="{FF2B5EF4-FFF2-40B4-BE49-F238E27FC236}">
              <a16:creationId xmlns:a16="http://schemas.microsoft.com/office/drawing/2014/main" id="{416C58B3-9433-472C-88D9-BCADAC534726}"/>
            </a:ext>
          </a:extLst>
        </xdr:cNvPr>
        <xdr:cNvSpPr/>
      </xdr:nvSpPr>
      <xdr:spPr>
        <a:xfrm>
          <a:off x="12763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123825</xdr:rowOff>
    </xdr:from>
    <xdr:to>
      <xdr:col>71</xdr:col>
      <xdr:colOff>177800</xdr:colOff>
      <xdr:row>84</xdr:row>
      <xdr:rowOff>148589</xdr:rowOff>
    </xdr:to>
    <xdr:cxnSp macro="">
      <xdr:nvCxnSpPr>
        <xdr:cNvPr id="757" name="直線コネクタ 756">
          <a:extLst>
            <a:ext uri="{FF2B5EF4-FFF2-40B4-BE49-F238E27FC236}">
              <a16:creationId xmlns:a16="http://schemas.microsoft.com/office/drawing/2014/main" id="{51D1FA87-A797-4FCF-A06A-77CC53392D3C}"/>
            </a:ext>
          </a:extLst>
        </xdr:cNvPr>
        <xdr:cNvCxnSpPr/>
      </xdr:nvCxnSpPr>
      <xdr:spPr>
        <a:xfrm>
          <a:off x="12814300" y="145256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1934D5FC-FF6B-4995-AEDE-8BD119F04FCF}"/>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83C97AD7-78DE-43BD-8770-B5195B21DBF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561EF5CD-8D2D-4C49-96AA-60F6945CB033}"/>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B7F23B0D-D823-42B5-91CC-E05EE779115A}"/>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55263</xdr:rowOff>
    </xdr:from>
    <xdr:ext cx="405111" cy="259045"/>
    <xdr:sp macro="" textlink="">
      <xdr:nvSpPr>
        <xdr:cNvPr id="762" name="n_1mainValue【消防施設】&#10;有形固定資産減価償却率">
          <a:extLst>
            <a:ext uri="{FF2B5EF4-FFF2-40B4-BE49-F238E27FC236}">
              <a16:creationId xmlns:a16="http://schemas.microsoft.com/office/drawing/2014/main" id="{77254192-D854-42FF-A9A4-56B001B3F4D8}"/>
            </a:ext>
          </a:extLst>
        </xdr:cNvPr>
        <xdr:cNvSpPr txBox="1"/>
      </xdr:nvSpPr>
      <xdr:spPr>
        <a:xfrm>
          <a:off x="15266044"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36213</xdr:rowOff>
    </xdr:from>
    <xdr:ext cx="405111" cy="259045"/>
    <xdr:sp macro="" textlink="">
      <xdr:nvSpPr>
        <xdr:cNvPr id="763" name="n_2mainValue【消防施設】&#10;有形固定資産減価償却率">
          <a:extLst>
            <a:ext uri="{FF2B5EF4-FFF2-40B4-BE49-F238E27FC236}">
              <a16:creationId xmlns:a16="http://schemas.microsoft.com/office/drawing/2014/main" id="{DBA1ECB7-649F-4DB2-B0EF-6B669B66891E}"/>
            </a:ext>
          </a:extLst>
        </xdr:cNvPr>
        <xdr:cNvSpPr txBox="1"/>
      </xdr:nvSpPr>
      <xdr:spPr>
        <a:xfrm>
          <a:off x="14389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19066</xdr:rowOff>
    </xdr:from>
    <xdr:ext cx="405111" cy="259045"/>
    <xdr:sp macro="" textlink="">
      <xdr:nvSpPr>
        <xdr:cNvPr id="764" name="n_3mainValue【消防施設】&#10;有形固定資産減価償却率">
          <a:extLst>
            <a:ext uri="{FF2B5EF4-FFF2-40B4-BE49-F238E27FC236}">
              <a16:creationId xmlns:a16="http://schemas.microsoft.com/office/drawing/2014/main" id="{C1AE9BA2-7FFB-4055-8053-D8FF24446EA3}"/>
            </a:ext>
          </a:extLst>
        </xdr:cNvPr>
        <xdr:cNvSpPr txBox="1"/>
      </xdr:nvSpPr>
      <xdr:spPr>
        <a:xfrm>
          <a:off x="13500744"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165752</xdr:rowOff>
    </xdr:from>
    <xdr:ext cx="405111" cy="259045"/>
    <xdr:sp macro="" textlink="">
      <xdr:nvSpPr>
        <xdr:cNvPr id="765" name="n_4mainValue【消防施設】&#10;有形固定資産減価償却率">
          <a:extLst>
            <a:ext uri="{FF2B5EF4-FFF2-40B4-BE49-F238E27FC236}">
              <a16:creationId xmlns:a16="http://schemas.microsoft.com/office/drawing/2014/main" id="{0CFB5166-1459-4229-B8B6-2E2024215BE8}"/>
            </a:ext>
          </a:extLst>
        </xdr:cNvPr>
        <xdr:cNvSpPr txBox="1"/>
      </xdr:nvSpPr>
      <xdr:spPr>
        <a:xfrm>
          <a:off x="12611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D4362394-EC80-453B-BCCF-6F28E507B5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DAF95C54-589E-4115-9942-6D8637B5AC2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DFF8C0E3-9BED-4C12-ACDF-2B3E3115E9A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E7611B14-8A79-46C3-9EEE-43B3AC40035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AE279B49-BE07-4EB9-8740-91257F112D0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7724ACAB-84B5-4D38-B9F9-E652C0D888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FCDCC2F9-608F-4EF8-B1A8-0C4FF2E57D8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B60AE150-9814-490F-AE31-47BC47BD014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7384D40B-EA35-421F-BA9A-F2C5EE889A0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170DCC38-041A-4199-8152-CA93B8A737B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FC4C15E8-334B-4A7C-ACCE-94A18293B32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4E259C26-797B-4332-8DF6-51DB0B12124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56A7C177-7FD0-4542-83BA-07961AF6311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54DEF039-2611-40C9-930E-2366F6A0F65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5E253C2B-855B-436C-9BCA-7974217C82F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DA7FAD5C-8D09-444F-999E-4CFC317FCA6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A4BC7593-7D4B-4781-B732-D3DF5745DDF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6A50182D-055C-4D92-93D0-73303B52B1C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E02E1957-0006-4811-9B1E-A4B983234CC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B2D43DBD-D284-4EA1-9F26-E0B7102639A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E0CFF695-C6E8-4D07-8E54-2C4F7D82FB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3EA82BCF-79ED-426E-ADF8-87BCDCE7C13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1BAA86A8-CF62-484C-9943-DA36580714E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6F6B9CDA-6445-44E7-BF65-14C336783897}"/>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F82625BD-8615-4C62-9652-49E10F21E8E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3D655448-9326-442C-9496-218733DE90BA}"/>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6C17569D-FFCF-4CE1-B423-07E30011E3BA}"/>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E44AA295-7139-4292-9130-9492D21547EB}"/>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23C736B3-A86B-41EB-9CF7-59566B5E588D}"/>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4E4A9A6C-6425-440C-9AD5-97097D74AA56}"/>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3710DB41-9CD7-41FB-9D2C-5C8D0F67A788}"/>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744BEBC3-4781-432A-8F9A-CF1296EB53F7}"/>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921669AF-2D52-43FF-868A-8FBA89C4D1FC}"/>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F3F17016-D332-453E-BD3D-F8752549161B}"/>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3E04E3A2-9BD4-45A1-9B17-AB3ECAA4719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A36BC88-8123-4009-A415-3347C5EB331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8AEE2BFA-3365-4974-848F-FE36DAC0F27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CC1EC245-80AD-4623-BEB5-BCB3E111F37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6815742E-CF65-4B9E-B8D1-24B2015637D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805" name="楕円 804">
          <a:extLst>
            <a:ext uri="{FF2B5EF4-FFF2-40B4-BE49-F238E27FC236}">
              <a16:creationId xmlns:a16="http://schemas.microsoft.com/office/drawing/2014/main" id="{E7ACDBE5-5811-4B53-87CF-8C1B91636D49}"/>
            </a:ext>
          </a:extLst>
        </xdr:cNvPr>
        <xdr:cNvSpPr/>
      </xdr:nvSpPr>
      <xdr:spPr>
        <a:xfrm>
          <a:off x="221107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168927</xdr:rowOff>
    </xdr:from>
    <xdr:ext cx="469744" cy="259045"/>
    <xdr:sp macro="" textlink="">
      <xdr:nvSpPr>
        <xdr:cNvPr id="806" name="【消防施設】&#10;一人当たり面積該当値テキスト">
          <a:extLst>
            <a:ext uri="{FF2B5EF4-FFF2-40B4-BE49-F238E27FC236}">
              <a16:creationId xmlns:a16="http://schemas.microsoft.com/office/drawing/2014/main" id="{77DD7502-7988-44F0-903E-5477C1662D8A}"/>
            </a:ext>
          </a:extLst>
        </xdr:cNvPr>
        <xdr:cNvSpPr txBox="1"/>
      </xdr:nvSpPr>
      <xdr:spPr>
        <a:xfrm>
          <a:off x="22199600"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19050</xdr:rowOff>
    </xdr:from>
    <xdr:to>
      <xdr:col>112</xdr:col>
      <xdr:colOff>38100</xdr:colOff>
      <xdr:row>83</xdr:row>
      <xdr:rowOff>120650</xdr:rowOff>
    </xdr:to>
    <xdr:sp macro="" textlink="">
      <xdr:nvSpPr>
        <xdr:cNvPr id="807" name="楕円 806">
          <a:extLst>
            <a:ext uri="{FF2B5EF4-FFF2-40B4-BE49-F238E27FC236}">
              <a16:creationId xmlns:a16="http://schemas.microsoft.com/office/drawing/2014/main" id="{5725B803-43BF-4675-93A8-527A91A27116}"/>
            </a:ext>
          </a:extLst>
        </xdr:cNvPr>
        <xdr:cNvSpPr/>
      </xdr:nvSpPr>
      <xdr:spPr>
        <a:xfrm>
          <a:off x="21272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69850</xdr:rowOff>
    </xdr:from>
    <xdr:to>
      <xdr:col>116</xdr:col>
      <xdr:colOff>63500</xdr:colOff>
      <xdr:row>83</xdr:row>
      <xdr:rowOff>69850</xdr:rowOff>
    </xdr:to>
    <xdr:cxnSp macro="">
      <xdr:nvCxnSpPr>
        <xdr:cNvPr id="808" name="直線コネクタ 807">
          <a:extLst>
            <a:ext uri="{FF2B5EF4-FFF2-40B4-BE49-F238E27FC236}">
              <a16:creationId xmlns:a16="http://schemas.microsoft.com/office/drawing/2014/main" id="{D7FDA888-621B-4417-82DB-CF0377D830DD}"/>
            </a:ext>
          </a:extLst>
        </xdr:cNvPr>
        <xdr:cNvCxnSpPr/>
      </xdr:nvCxnSpPr>
      <xdr:spPr>
        <a:xfrm>
          <a:off x="21323300" y="14300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31750</xdr:rowOff>
    </xdr:from>
    <xdr:to>
      <xdr:col>107</xdr:col>
      <xdr:colOff>101600</xdr:colOff>
      <xdr:row>83</xdr:row>
      <xdr:rowOff>133350</xdr:rowOff>
    </xdr:to>
    <xdr:sp macro="" textlink="">
      <xdr:nvSpPr>
        <xdr:cNvPr id="809" name="楕円 808">
          <a:extLst>
            <a:ext uri="{FF2B5EF4-FFF2-40B4-BE49-F238E27FC236}">
              <a16:creationId xmlns:a16="http://schemas.microsoft.com/office/drawing/2014/main" id="{E8949E51-A4CC-414A-A63F-53766F3AD081}"/>
            </a:ext>
          </a:extLst>
        </xdr:cNvPr>
        <xdr:cNvSpPr/>
      </xdr:nvSpPr>
      <xdr:spPr>
        <a:xfrm>
          <a:off x="20383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69850</xdr:rowOff>
    </xdr:from>
    <xdr:to>
      <xdr:col>111</xdr:col>
      <xdr:colOff>177800</xdr:colOff>
      <xdr:row>83</xdr:row>
      <xdr:rowOff>82550</xdr:rowOff>
    </xdr:to>
    <xdr:cxnSp macro="">
      <xdr:nvCxnSpPr>
        <xdr:cNvPr id="810" name="直線コネクタ 809">
          <a:extLst>
            <a:ext uri="{FF2B5EF4-FFF2-40B4-BE49-F238E27FC236}">
              <a16:creationId xmlns:a16="http://schemas.microsoft.com/office/drawing/2014/main" id="{44F3DC36-8893-4CA7-9E89-84D132505834}"/>
            </a:ext>
          </a:extLst>
        </xdr:cNvPr>
        <xdr:cNvCxnSpPr/>
      </xdr:nvCxnSpPr>
      <xdr:spPr>
        <a:xfrm flipV="1">
          <a:off x="20434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811" name="楕円 810">
          <a:extLst>
            <a:ext uri="{FF2B5EF4-FFF2-40B4-BE49-F238E27FC236}">
              <a16:creationId xmlns:a16="http://schemas.microsoft.com/office/drawing/2014/main" id="{640AC233-2E6F-4956-B592-C1A036BE5409}"/>
            </a:ext>
          </a:extLst>
        </xdr:cNvPr>
        <xdr:cNvSpPr/>
      </xdr:nvSpPr>
      <xdr:spPr>
        <a:xfrm>
          <a:off x="19494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82550</xdr:rowOff>
    </xdr:from>
    <xdr:to>
      <xdr:col>107</xdr:col>
      <xdr:colOff>50800</xdr:colOff>
      <xdr:row>83</xdr:row>
      <xdr:rowOff>82550</xdr:rowOff>
    </xdr:to>
    <xdr:cxnSp macro="">
      <xdr:nvCxnSpPr>
        <xdr:cNvPr id="812" name="直線コネクタ 811">
          <a:extLst>
            <a:ext uri="{FF2B5EF4-FFF2-40B4-BE49-F238E27FC236}">
              <a16:creationId xmlns:a16="http://schemas.microsoft.com/office/drawing/2014/main" id="{BAC5D7C4-6398-41D8-8C44-D6EFF1C4CC1E}"/>
            </a:ext>
          </a:extLst>
        </xdr:cNvPr>
        <xdr:cNvCxnSpPr/>
      </xdr:nvCxnSpPr>
      <xdr:spPr>
        <a:xfrm>
          <a:off x="19545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31750</xdr:rowOff>
    </xdr:from>
    <xdr:to>
      <xdr:col>98</xdr:col>
      <xdr:colOff>38100</xdr:colOff>
      <xdr:row>83</xdr:row>
      <xdr:rowOff>133350</xdr:rowOff>
    </xdr:to>
    <xdr:sp macro="" textlink="">
      <xdr:nvSpPr>
        <xdr:cNvPr id="813" name="楕円 812">
          <a:extLst>
            <a:ext uri="{FF2B5EF4-FFF2-40B4-BE49-F238E27FC236}">
              <a16:creationId xmlns:a16="http://schemas.microsoft.com/office/drawing/2014/main" id="{F80DC5BB-8AD6-47B3-9D78-EA692EFAF028}"/>
            </a:ext>
          </a:extLst>
        </xdr:cNvPr>
        <xdr:cNvSpPr/>
      </xdr:nvSpPr>
      <xdr:spPr>
        <a:xfrm>
          <a:off x="18605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82550</xdr:rowOff>
    </xdr:from>
    <xdr:to>
      <xdr:col>102</xdr:col>
      <xdr:colOff>114300</xdr:colOff>
      <xdr:row>83</xdr:row>
      <xdr:rowOff>82550</xdr:rowOff>
    </xdr:to>
    <xdr:cxnSp macro="">
      <xdr:nvCxnSpPr>
        <xdr:cNvPr id="814" name="直線コネクタ 813">
          <a:extLst>
            <a:ext uri="{FF2B5EF4-FFF2-40B4-BE49-F238E27FC236}">
              <a16:creationId xmlns:a16="http://schemas.microsoft.com/office/drawing/2014/main" id="{697743C2-B925-45E5-818E-A92BD8EEFAAB}"/>
            </a:ext>
          </a:extLst>
        </xdr:cNvPr>
        <xdr:cNvCxnSpPr/>
      </xdr:nvCxnSpPr>
      <xdr:spPr>
        <a:xfrm>
          <a:off x="18656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05022E52-2182-4931-B49D-5E7036ECD657}"/>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87F13B76-CFF3-4A43-9B81-719524FD6F37}"/>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6BDAE3FC-9329-4046-90EC-DE6C8879F572}"/>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0F53F550-87C8-435E-AF46-18A52B968D9A}"/>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111777</xdr:rowOff>
    </xdr:from>
    <xdr:ext cx="469744" cy="259045"/>
    <xdr:sp macro="" textlink="">
      <xdr:nvSpPr>
        <xdr:cNvPr id="819" name="n_1mainValue【消防施設】&#10;一人当たり面積">
          <a:extLst>
            <a:ext uri="{FF2B5EF4-FFF2-40B4-BE49-F238E27FC236}">
              <a16:creationId xmlns:a16="http://schemas.microsoft.com/office/drawing/2014/main" id="{F41E884B-3E87-4D11-918D-D59740875D45}"/>
            </a:ext>
          </a:extLst>
        </xdr:cNvPr>
        <xdr:cNvSpPr txBox="1"/>
      </xdr:nvSpPr>
      <xdr:spPr>
        <a:xfrm>
          <a:off x="210757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macro="" textlink="">
      <xdr:nvSpPr>
        <xdr:cNvPr id="820" name="n_2mainValue【消防施設】&#10;一人当たり面積">
          <a:extLst>
            <a:ext uri="{FF2B5EF4-FFF2-40B4-BE49-F238E27FC236}">
              <a16:creationId xmlns:a16="http://schemas.microsoft.com/office/drawing/2014/main" id="{30A11235-6F3A-49B1-9479-E9BD676CAA89}"/>
            </a:ext>
          </a:extLst>
        </xdr:cNvPr>
        <xdr:cNvSpPr txBox="1"/>
      </xdr:nvSpPr>
      <xdr:spPr>
        <a:xfrm>
          <a:off x="20199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821" name="n_3mainValue【消防施設】&#10;一人当たり面積">
          <a:extLst>
            <a:ext uri="{FF2B5EF4-FFF2-40B4-BE49-F238E27FC236}">
              <a16:creationId xmlns:a16="http://schemas.microsoft.com/office/drawing/2014/main" id="{537E9D8D-DEF8-4C1E-A9B3-6CE119C1A77B}"/>
            </a:ext>
          </a:extLst>
        </xdr:cNvPr>
        <xdr:cNvSpPr txBox="1"/>
      </xdr:nvSpPr>
      <xdr:spPr>
        <a:xfrm>
          <a:off x="19310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124477</xdr:rowOff>
    </xdr:from>
    <xdr:ext cx="469744" cy="259045"/>
    <xdr:sp macro="" textlink="">
      <xdr:nvSpPr>
        <xdr:cNvPr id="822" name="n_4mainValue【消防施設】&#10;一人当たり面積">
          <a:extLst>
            <a:ext uri="{FF2B5EF4-FFF2-40B4-BE49-F238E27FC236}">
              <a16:creationId xmlns:a16="http://schemas.microsoft.com/office/drawing/2014/main" id="{58B6D51A-3032-4375-B42C-5B16C9CFB675}"/>
            </a:ext>
          </a:extLst>
        </xdr:cNvPr>
        <xdr:cNvSpPr txBox="1"/>
      </xdr:nvSpPr>
      <xdr:spPr>
        <a:xfrm>
          <a:off x="18421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7D9AE86D-5DDF-480B-A90C-63E7F5B3EB3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24C34B70-4D05-49F9-8FCF-3B0BE4C42E2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BCD8BDD9-59F4-42C3-90BE-2D85F45E491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F25C6180-DC85-4711-BD6C-FC5588E712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BDB8EAC3-A27A-433E-A431-3CFFCCD9FA4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02EB36A9-57CA-4700-BD0D-32A4433C6E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31919F0-5546-4730-8BE7-D78A9E37D2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1ADE1AD8-6C27-43E4-A97A-A3B0888D22B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2CFDCADD-C07F-4B0B-9091-765C058549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65342C22-1C81-463D-9F25-8CD3FBFCFA7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4F9822D5-460C-4CDC-9C9F-A74C02AD2E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318D30EF-7875-4620-8CA1-644A20AADF8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7625242-AA03-42E9-A653-90CE7EAAD2D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ADE3C130-E4CB-4895-A959-52C89517EDB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B55E23BE-EFA0-488E-AAF6-ADCD4D28019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B04B2949-BBAC-44BA-8075-CB849BBB9BB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CA135104-56B4-4C76-9D60-03D1380AE3F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2545DBC7-CE62-420C-AC0F-0304B1BBA90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A1790527-42FB-4C7F-A56C-E8C4DEBF4A1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FDB78318-2059-4763-A15D-6580FC3627C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B4E9651C-9D2E-403A-9626-6DC0E2A723E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4BD13F73-C033-4954-AAE5-68605BE9771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142853F3-BCB8-4037-B6B7-D19B3C304AF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7FD8B9CB-CA9B-4E9B-B34E-461E9245FDC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FD0FB7E5-0727-46DD-AA9C-763BE6D876FA}"/>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8A95AC45-E567-4267-A9BD-A10393DF1C1D}"/>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9BA7E57C-5757-4B21-A2F1-30D6B0E9D499}"/>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EA5C748B-C93F-40A0-BAB9-C06AF3356CC7}"/>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E7094B92-733A-4E05-B9EC-1CD70C170B72}"/>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6803ADE4-D0F2-4B52-843B-8BFCF89D418A}"/>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17609AAE-B3FE-435A-A070-2B6DF5377469}"/>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5C621998-C6CF-444F-883B-0D851399BE69}"/>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1EE52F86-07D4-4FA6-A19B-15E525252EEF}"/>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DCDABF40-3BD7-466C-9052-E8348F1EDCFE}"/>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FF056174-3EF5-461B-81BA-74E2E81ECC5A}"/>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636B5398-51C9-4728-A272-CE2A2DAF528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5FC8FB28-7B19-424F-A342-ABEA6E0873D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F4EAF4ED-B9D0-4C49-85E0-332297C5075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B9DFB5F7-72CB-497D-A88C-3E7DEA4673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5CC58CDB-3A10-47FD-A274-BC3D783F85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42545</xdr:rowOff>
    </xdr:from>
    <xdr:to>
      <xdr:col>85</xdr:col>
      <xdr:colOff>177800</xdr:colOff>
      <xdr:row>101</xdr:row>
      <xdr:rowOff>144145</xdr:rowOff>
    </xdr:to>
    <xdr:sp macro="" textlink="">
      <xdr:nvSpPr>
        <xdr:cNvPr id="863" name="楕円 862">
          <a:extLst>
            <a:ext uri="{FF2B5EF4-FFF2-40B4-BE49-F238E27FC236}">
              <a16:creationId xmlns:a16="http://schemas.microsoft.com/office/drawing/2014/main" id="{B0506ADD-84EA-4F38-9F14-71051CF61A74}"/>
            </a:ext>
          </a:extLst>
        </xdr:cNvPr>
        <xdr:cNvSpPr/>
      </xdr:nvSpPr>
      <xdr:spPr>
        <a:xfrm>
          <a:off x="16268700" y="1735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65422</xdr:rowOff>
    </xdr:from>
    <xdr:ext cx="405111" cy="259045"/>
    <xdr:sp macro="" textlink="">
      <xdr:nvSpPr>
        <xdr:cNvPr id="864" name="【庁舎】&#10;有形固定資産減価償却率該当値テキスト">
          <a:extLst>
            <a:ext uri="{FF2B5EF4-FFF2-40B4-BE49-F238E27FC236}">
              <a16:creationId xmlns:a16="http://schemas.microsoft.com/office/drawing/2014/main" id="{DEDABDE3-400C-4DF4-804F-5F33C3BD04A6}"/>
            </a:ext>
          </a:extLst>
        </xdr:cNvPr>
        <xdr:cNvSpPr txBox="1"/>
      </xdr:nvSpPr>
      <xdr:spPr>
        <a:xfrm>
          <a:off x="16357600" y="1721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6350</xdr:rowOff>
    </xdr:from>
    <xdr:to>
      <xdr:col>81</xdr:col>
      <xdr:colOff>101600</xdr:colOff>
      <xdr:row>101</xdr:row>
      <xdr:rowOff>107950</xdr:rowOff>
    </xdr:to>
    <xdr:sp macro="" textlink="">
      <xdr:nvSpPr>
        <xdr:cNvPr id="865" name="楕円 864">
          <a:extLst>
            <a:ext uri="{FF2B5EF4-FFF2-40B4-BE49-F238E27FC236}">
              <a16:creationId xmlns:a16="http://schemas.microsoft.com/office/drawing/2014/main" id="{8755EF8D-341C-4541-B802-B6462FDB4BA5}"/>
            </a:ext>
          </a:extLst>
        </xdr:cNvPr>
        <xdr:cNvSpPr/>
      </xdr:nvSpPr>
      <xdr:spPr>
        <a:xfrm>
          <a:off x="154305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57150</xdr:rowOff>
    </xdr:from>
    <xdr:to>
      <xdr:col>85</xdr:col>
      <xdr:colOff>127000</xdr:colOff>
      <xdr:row>101</xdr:row>
      <xdr:rowOff>93345</xdr:rowOff>
    </xdr:to>
    <xdr:cxnSp macro="">
      <xdr:nvCxnSpPr>
        <xdr:cNvPr id="866" name="直線コネクタ 865">
          <a:extLst>
            <a:ext uri="{FF2B5EF4-FFF2-40B4-BE49-F238E27FC236}">
              <a16:creationId xmlns:a16="http://schemas.microsoft.com/office/drawing/2014/main" id="{59328E36-3099-4FEC-A282-167C18D5C0DC}"/>
            </a:ext>
          </a:extLst>
        </xdr:cNvPr>
        <xdr:cNvCxnSpPr/>
      </xdr:nvCxnSpPr>
      <xdr:spPr>
        <a:xfrm>
          <a:off x="15481300" y="173736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137795</xdr:rowOff>
    </xdr:from>
    <xdr:to>
      <xdr:col>76</xdr:col>
      <xdr:colOff>165100</xdr:colOff>
      <xdr:row>101</xdr:row>
      <xdr:rowOff>67945</xdr:rowOff>
    </xdr:to>
    <xdr:sp macro="" textlink="">
      <xdr:nvSpPr>
        <xdr:cNvPr id="867" name="楕円 866">
          <a:extLst>
            <a:ext uri="{FF2B5EF4-FFF2-40B4-BE49-F238E27FC236}">
              <a16:creationId xmlns:a16="http://schemas.microsoft.com/office/drawing/2014/main" id="{02C046A8-420E-409B-8A20-64777ED40702}"/>
            </a:ext>
          </a:extLst>
        </xdr:cNvPr>
        <xdr:cNvSpPr/>
      </xdr:nvSpPr>
      <xdr:spPr>
        <a:xfrm>
          <a:off x="1454150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17145</xdr:rowOff>
    </xdr:from>
    <xdr:to>
      <xdr:col>81</xdr:col>
      <xdr:colOff>50800</xdr:colOff>
      <xdr:row>101</xdr:row>
      <xdr:rowOff>57150</xdr:rowOff>
    </xdr:to>
    <xdr:cxnSp macro="">
      <xdr:nvCxnSpPr>
        <xdr:cNvPr id="868" name="直線コネクタ 867">
          <a:extLst>
            <a:ext uri="{FF2B5EF4-FFF2-40B4-BE49-F238E27FC236}">
              <a16:creationId xmlns:a16="http://schemas.microsoft.com/office/drawing/2014/main" id="{7FA3C6B7-A286-4BED-A167-B3A0AA477936}"/>
            </a:ext>
          </a:extLst>
        </xdr:cNvPr>
        <xdr:cNvCxnSpPr/>
      </xdr:nvCxnSpPr>
      <xdr:spPr>
        <a:xfrm>
          <a:off x="14592300" y="173335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99695</xdr:rowOff>
    </xdr:from>
    <xdr:to>
      <xdr:col>72</xdr:col>
      <xdr:colOff>38100</xdr:colOff>
      <xdr:row>101</xdr:row>
      <xdr:rowOff>29845</xdr:rowOff>
    </xdr:to>
    <xdr:sp macro="" textlink="">
      <xdr:nvSpPr>
        <xdr:cNvPr id="869" name="楕円 868">
          <a:extLst>
            <a:ext uri="{FF2B5EF4-FFF2-40B4-BE49-F238E27FC236}">
              <a16:creationId xmlns:a16="http://schemas.microsoft.com/office/drawing/2014/main" id="{53314DFB-CCFC-491A-B00E-439E4F69C701}"/>
            </a:ext>
          </a:extLst>
        </xdr:cNvPr>
        <xdr:cNvSpPr/>
      </xdr:nvSpPr>
      <xdr:spPr>
        <a:xfrm>
          <a:off x="13652500" y="172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150495</xdr:rowOff>
    </xdr:from>
    <xdr:to>
      <xdr:col>76</xdr:col>
      <xdr:colOff>114300</xdr:colOff>
      <xdr:row>101</xdr:row>
      <xdr:rowOff>17145</xdr:rowOff>
    </xdr:to>
    <xdr:cxnSp macro="">
      <xdr:nvCxnSpPr>
        <xdr:cNvPr id="870" name="直線コネクタ 869">
          <a:extLst>
            <a:ext uri="{FF2B5EF4-FFF2-40B4-BE49-F238E27FC236}">
              <a16:creationId xmlns:a16="http://schemas.microsoft.com/office/drawing/2014/main" id="{E1F6BDBA-D1CF-444F-8239-6BAE6552A343}"/>
            </a:ext>
          </a:extLst>
        </xdr:cNvPr>
        <xdr:cNvCxnSpPr/>
      </xdr:nvCxnSpPr>
      <xdr:spPr>
        <a:xfrm>
          <a:off x="13703300" y="17295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63500</xdr:rowOff>
    </xdr:from>
    <xdr:to>
      <xdr:col>67</xdr:col>
      <xdr:colOff>101600</xdr:colOff>
      <xdr:row>100</xdr:row>
      <xdr:rowOff>165100</xdr:rowOff>
    </xdr:to>
    <xdr:sp macro="" textlink="">
      <xdr:nvSpPr>
        <xdr:cNvPr id="871" name="楕円 870">
          <a:extLst>
            <a:ext uri="{FF2B5EF4-FFF2-40B4-BE49-F238E27FC236}">
              <a16:creationId xmlns:a16="http://schemas.microsoft.com/office/drawing/2014/main" id="{CD0FE9BD-C05A-45D1-8635-7A7CFD29FF5A}"/>
            </a:ext>
          </a:extLst>
        </xdr:cNvPr>
        <xdr:cNvSpPr/>
      </xdr:nvSpPr>
      <xdr:spPr>
        <a:xfrm>
          <a:off x="1276350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114300</xdr:rowOff>
    </xdr:from>
    <xdr:to>
      <xdr:col>71</xdr:col>
      <xdr:colOff>177800</xdr:colOff>
      <xdr:row>100</xdr:row>
      <xdr:rowOff>150495</xdr:rowOff>
    </xdr:to>
    <xdr:cxnSp macro="">
      <xdr:nvCxnSpPr>
        <xdr:cNvPr id="872" name="直線コネクタ 871">
          <a:extLst>
            <a:ext uri="{FF2B5EF4-FFF2-40B4-BE49-F238E27FC236}">
              <a16:creationId xmlns:a16="http://schemas.microsoft.com/office/drawing/2014/main" id="{5DCFA64F-1B2D-4618-9CBF-5910A4D14105}"/>
            </a:ext>
          </a:extLst>
        </xdr:cNvPr>
        <xdr:cNvCxnSpPr/>
      </xdr:nvCxnSpPr>
      <xdr:spPr>
        <a:xfrm>
          <a:off x="12814300" y="172593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4E55E47B-0A77-4FDE-AB13-80BC73F08191}"/>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52A9E570-EA6F-41EC-9B25-0B251A09F21E}"/>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ABF73DEC-C844-40E5-92A2-8F16801FCC29}"/>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11858A57-E1AB-4B18-BC7D-255F70118A89}"/>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124477</xdr:rowOff>
    </xdr:from>
    <xdr:ext cx="405111" cy="259045"/>
    <xdr:sp macro="" textlink="">
      <xdr:nvSpPr>
        <xdr:cNvPr id="877" name="n_1mainValue【庁舎】&#10;有形固定資産減価償却率">
          <a:extLst>
            <a:ext uri="{FF2B5EF4-FFF2-40B4-BE49-F238E27FC236}">
              <a16:creationId xmlns:a16="http://schemas.microsoft.com/office/drawing/2014/main" id="{150D96FA-1112-4D66-A84A-3D3E136FDF8F}"/>
            </a:ext>
          </a:extLst>
        </xdr:cNvPr>
        <xdr:cNvSpPr txBox="1"/>
      </xdr:nvSpPr>
      <xdr:spPr>
        <a:xfrm>
          <a:off x="152660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84472</xdr:rowOff>
    </xdr:from>
    <xdr:ext cx="405111" cy="259045"/>
    <xdr:sp macro="" textlink="">
      <xdr:nvSpPr>
        <xdr:cNvPr id="878" name="n_2mainValue【庁舎】&#10;有形固定資産減価償却率">
          <a:extLst>
            <a:ext uri="{FF2B5EF4-FFF2-40B4-BE49-F238E27FC236}">
              <a16:creationId xmlns:a16="http://schemas.microsoft.com/office/drawing/2014/main" id="{A3E2AA74-53A0-41CC-BE14-795C3621BC53}"/>
            </a:ext>
          </a:extLst>
        </xdr:cNvPr>
        <xdr:cNvSpPr txBox="1"/>
      </xdr:nvSpPr>
      <xdr:spPr>
        <a:xfrm>
          <a:off x="14389744" y="1705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46372</xdr:rowOff>
    </xdr:from>
    <xdr:ext cx="405111" cy="259045"/>
    <xdr:sp macro="" textlink="">
      <xdr:nvSpPr>
        <xdr:cNvPr id="879" name="n_3mainValue【庁舎】&#10;有形固定資産減価償却率">
          <a:extLst>
            <a:ext uri="{FF2B5EF4-FFF2-40B4-BE49-F238E27FC236}">
              <a16:creationId xmlns:a16="http://schemas.microsoft.com/office/drawing/2014/main" id="{2FA4DF21-0C8A-4911-B196-558DF95ABE40}"/>
            </a:ext>
          </a:extLst>
        </xdr:cNvPr>
        <xdr:cNvSpPr txBox="1"/>
      </xdr:nvSpPr>
      <xdr:spPr>
        <a:xfrm>
          <a:off x="135007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10177</xdr:rowOff>
    </xdr:from>
    <xdr:ext cx="405111" cy="259045"/>
    <xdr:sp macro="" textlink="">
      <xdr:nvSpPr>
        <xdr:cNvPr id="880" name="n_4mainValue【庁舎】&#10;有形固定資産減価償却率">
          <a:extLst>
            <a:ext uri="{FF2B5EF4-FFF2-40B4-BE49-F238E27FC236}">
              <a16:creationId xmlns:a16="http://schemas.microsoft.com/office/drawing/2014/main" id="{39867C03-5786-44E1-88BF-1FEB371413AC}"/>
            </a:ext>
          </a:extLst>
        </xdr:cNvPr>
        <xdr:cNvSpPr txBox="1"/>
      </xdr:nvSpPr>
      <xdr:spPr>
        <a:xfrm>
          <a:off x="12611744" y="169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907040C1-1F1D-46CF-B84F-E5ECF44D6B1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6DBF4AF6-E626-418B-A320-929C3D24C9C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6EAA9BE8-959B-449F-8512-EEA37B4588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3E6EE3FA-3D4E-4C58-AE69-BC305FEEB64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322C1D69-4B13-4BFF-9115-52B1638E1FC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60D79C46-4B77-43B3-809C-0BFBE01055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E0CC925B-710D-4E6D-A2EC-3A21A15458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F2679DCA-D8B1-47CF-8841-E90E3BFBC4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D9C1263E-9A51-4057-977A-DFB6913AB7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226EC289-B736-4803-9E1F-9341CE0FC9E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8985FFB6-1B7E-4495-9BB5-E622DA7D286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F6C019FD-534A-4031-BC9F-A020270CE67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E39858BA-809E-4335-8FA1-629DBB750BB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AB33E95D-3A4E-4929-AA85-9B6E75B97F0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0FF7C73-4D7C-417A-8AEF-EB05D6849FC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6E4DC9A0-8463-44DC-8D4F-7474DE7E117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EE0C1417-406E-4348-868E-A5095644738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F334E906-5690-457F-AE28-9C87EF7E51F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BC5B9FB6-964E-4393-811D-97C1D0EA2B2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9087BF81-4A52-4104-9BF8-6A1168E84E3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77D88BF4-41CB-40D1-8805-0D4C8979546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DE391309-D1DF-43F5-9F4A-88D3A0B8517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B77C59DE-301E-4BD6-8278-CFD67938BEC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EB51C340-BA1F-472A-9EB6-13A496852461}"/>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88B9E3FE-79EC-4643-93E6-FC691260993D}"/>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9F5BC7EF-7A41-4314-A783-E9D5C9588BF5}"/>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C1E3B6CB-94E8-4838-AB1D-E3E9AA195F76}"/>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1B77E9EA-339C-4545-A441-6EBD8813124D}"/>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FEA97B7B-3D2E-4362-8DF9-4DEE3F4939E6}"/>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84060A8B-9364-4C7C-AC97-E3B752327E18}"/>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C9FD567-4B2B-4C57-9FB8-4144C89C3432}"/>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9806DDC0-4B94-4BD0-B0BE-1FFD62355481}"/>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6922830B-FCC6-413D-9D1A-188BAFDC29ED}"/>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D5C81508-9087-4C00-8A21-CBBD48849581}"/>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95DD22D6-DC5D-46C5-BDF6-24B6AFC3D4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CC88A1C6-3307-4FD2-9336-5E9E1E477A5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93EBB6CD-F6EA-45DC-AE1A-269AB700640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5C9FB4C-63E0-456E-94FC-FED67E7F355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9F6FA3DB-CAB4-407A-B94D-CDFB7BD4E16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158750</xdr:rowOff>
    </xdr:from>
    <xdr:to>
      <xdr:col>116</xdr:col>
      <xdr:colOff>114300</xdr:colOff>
      <xdr:row>104</xdr:row>
      <xdr:rowOff>88900</xdr:rowOff>
    </xdr:to>
    <xdr:sp macro="" textlink="">
      <xdr:nvSpPr>
        <xdr:cNvPr id="920" name="楕円 919">
          <a:extLst>
            <a:ext uri="{FF2B5EF4-FFF2-40B4-BE49-F238E27FC236}">
              <a16:creationId xmlns:a16="http://schemas.microsoft.com/office/drawing/2014/main" id="{CE9D89F3-9210-4809-8253-8D9687DF512B}"/>
            </a:ext>
          </a:extLst>
        </xdr:cNvPr>
        <xdr:cNvSpPr/>
      </xdr:nvSpPr>
      <xdr:spPr>
        <a:xfrm>
          <a:off x="221107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10177</xdr:rowOff>
    </xdr:from>
    <xdr:ext cx="469744" cy="259045"/>
    <xdr:sp macro="" textlink="">
      <xdr:nvSpPr>
        <xdr:cNvPr id="921" name="【庁舎】&#10;一人当たり面積該当値テキスト">
          <a:extLst>
            <a:ext uri="{FF2B5EF4-FFF2-40B4-BE49-F238E27FC236}">
              <a16:creationId xmlns:a16="http://schemas.microsoft.com/office/drawing/2014/main" id="{1938A100-FDBE-45A3-AB3F-BE7B4BA39ABA}"/>
            </a:ext>
          </a:extLst>
        </xdr:cNvPr>
        <xdr:cNvSpPr txBox="1"/>
      </xdr:nvSpPr>
      <xdr:spPr>
        <a:xfrm>
          <a:off x="22199600"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162561</xdr:rowOff>
    </xdr:from>
    <xdr:to>
      <xdr:col>112</xdr:col>
      <xdr:colOff>38100</xdr:colOff>
      <xdr:row>104</xdr:row>
      <xdr:rowOff>92711</xdr:rowOff>
    </xdr:to>
    <xdr:sp macro="" textlink="">
      <xdr:nvSpPr>
        <xdr:cNvPr id="922" name="楕円 921">
          <a:extLst>
            <a:ext uri="{FF2B5EF4-FFF2-40B4-BE49-F238E27FC236}">
              <a16:creationId xmlns:a16="http://schemas.microsoft.com/office/drawing/2014/main" id="{09B5B34A-2B68-4982-851D-07806E753D70}"/>
            </a:ext>
          </a:extLst>
        </xdr:cNvPr>
        <xdr:cNvSpPr/>
      </xdr:nvSpPr>
      <xdr:spPr>
        <a:xfrm>
          <a:off x="21272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38100</xdr:rowOff>
    </xdr:from>
    <xdr:to>
      <xdr:col>116</xdr:col>
      <xdr:colOff>63500</xdr:colOff>
      <xdr:row>104</xdr:row>
      <xdr:rowOff>41911</xdr:rowOff>
    </xdr:to>
    <xdr:cxnSp macro="">
      <xdr:nvCxnSpPr>
        <xdr:cNvPr id="923" name="直線コネクタ 922">
          <a:extLst>
            <a:ext uri="{FF2B5EF4-FFF2-40B4-BE49-F238E27FC236}">
              <a16:creationId xmlns:a16="http://schemas.microsoft.com/office/drawing/2014/main" id="{A94999A4-EE90-4643-83E1-013222CEE063}"/>
            </a:ext>
          </a:extLst>
        </xdr:cNvPr>
        <xdr:cNvCxnSpPr/>
      </xdr:nvCxnSpPr>
      <xdr:spPr>
        <a:xfrm flipV="1">
          <a:off x="21323300" y="178689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924" name="楕円 923">
          <a:extLst>
            <a:ext uri="{FF2B5EF4-FFF2-40B4-BE49-F238E27FC236}">
              <a16:creationId xmlns:a16="http://schemas.microsoft.com/office/drawing/2014/main" id="{2505843A-DB50-43AB-AA33-068EC1587CE0}"/>
            </a:ext>
          </a:extLst>
        </xdr:cNvPr>
        <xdr:cNvSpPr/>
      </xdr:nvSpPr>
      <xdr:spPr>
        <a:xfrm>
          <a:off x="20383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41911</xdr:rowOff>
    </xdr:from>
    <xdr:to>
      <xdr:col>111</xdr:col>
      <xdr:colOff>177800</xdr:colOff>
      <xdr:row>104</xdr:row>
      <xdr:rowOff>49530</xdr:rowOff>
    </xdr:to>
    <xdr:cxnSp macro="">
      <xdr:nvCxnSpPr>
        <xdr:cNvPr id="925" name="直線コネクタ 924">
          <a:extLst>
            <a:ext uri="{FF2B5EF4-FFF2-40B4-BE49-F238E27FC236}">
              <a16:creationId xmlns:a16="http://schemas.microsoft.com/office/drawing/2014/main" id="{1BE3D8F7-D2A4-411E-B099-0BF521544620}"/>
            </a:ext>
          </a:extLst>
        </xdr:cNvPr>
        <xdr:cNvCxnSpPr/>
      </xdr:nvCxnSpPr>
      <xdr:spPr>
        <a:xfrm flipV="1">
          <a:off x="20434300" y="178727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170180</xdr:rowOff>
    </xdr:from>
    <xdr:to>
      <xdr:col>102</xdr:col>
      <xdr:colOff>165100</xdr:colOff>
      <xdr:row>104</xdr:row>
      <xdr:rowOff>100330</xdr:rowOff>
    </xdr:to>
    <xdr:sp macro="" textlink="">
      <xdr:nvSpPr>
        <xdr:cNvPr id="926" name="楕円 925">
          <a:extLst>
            <a:ext uri="{FF2B5EF4-FFF2-40B4-BE49-F238E27FC236}">
              <a16:creationId xmlns:a16="http://schemas.microsoft.com/office/drawing/2014/main" id="{63BA0BC6-7A59-446D-8B96-9AE8BF47F488}"/>
            </a:ext>
          </a:extLst>
        </xdr:cNvPr>
        <xdr:cNvSpPr/>
      </xdr:nvSpPr>
      <xdr:spPr>
        <a:xfrm>
          <a:off x="19494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49530</xdr:rowOff>
    </xdr:from>
    <xdr:to>
      <xdr:col>107</xdr:col>
      <xdr:colOff>50800</xdr:colOff>
      <xdr:row>104</xdr:row>
      <xdr:rowOff>49530</xdr:rowOff>
    </xdr:to>
    <xdr:cxnSp macro="">
      <xdr:nvCxnSpPr>
        <xdr:cNvPr id="927" name="直線コネクタ 926">
          <a:extLst>
            <a:ext uri="{FF2B5EF4-FFF2-40B4-BE49-F238E27FC236}">
              <a16:creationId xmlns:a16="http://schemas.microsoft.com/office/drawing/2014/main" id="{9CC60EB1-4B52-4725-A6C9-599B0357A418}"/>
            </a:ext>
          </a:extLst>
        </xdr:cNvPr>
        <xdr:cNvCxnSpPr/>
      </xdr:nvCxnSpPr>
      <xdr:spPr>
        <a:xfrm>
          <a:off x="19545300" y="17880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170180</xdr:rowOff>
    </xdr:from>
    <xdr:to>
      <xdr:col>98</xdr:col>
      <xdr:colOff>38100</xdr:colOff>
      <xdr:row>104</xdr:row>
      <xdr:rowOff>100330</xdr:rowOff>
    </xdr:to>
    <xdr:sp macro="" textlink="">
      <xdr:nvSpPr>
        <xdr:cNvPr id="928" name="楕円 927">
          <a:extLst>
            <a:ext uri="{FF2B5EF4-FFF2-40B4-BE49-F238E27FC236}">
              <a16:creationId xmlns:a16="http://schemas.microsoft.com/office/drawing/2014/main" id="{C0584998-E4B5-4052-85A9-91E443FE19BD}"/>
            </a:ext>
          </a:extLst>
        </xdr:cNvPr>
        <xdr:cNvSpPr/>
      </xdr:nvSpPr>
      <xdr:spPr>
        <a:xfrm>
          <a:off x="18605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49530</xdr:rowOff>
    </xdr:from>
    <xdr:to>
      <xdr:col>102</xdr:col>
      <xdr:colOff>114300</xdr:colOff>
      <xdr:row>104</xdr:row>
      <xdr:rowOff>49530</xdr:rowOff>
    </xdr:to>
    <xdr:cxnSp macro="">
      <xdr:nvCxnSpPr>
        <xdr:cNvPr id="929" name="直線コネクタ 928">
          <a:extLst>
            <a:ext uri="{FF2B5EF4-FFF2-40B4-BE49-F238E27FC236}">
              <a16:creationId xmlns:a16="http://schemas.microsoft.com/office/drawing/2014/main" id="{CC5DB3E7-7F82-4F37-8D0E-B696414A75D8}"/>
            </a:ext>
          </a:extLst>
        </xdr:cNvPr>
        <xdr:cNvCxnSpPr/>
      </xdr:nvCxnSpPr>
      <xdr:spPr>
        <a:xfrm>
          <a:off x="18656300" y="17880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C48A476E-270C-4917-B3C9-F91218284435}"/>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940195B8-9F93-4333-AB8D-7FCF7DFB46D3}"/>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24FA2B17-AB24-4268-AB6B-000ABDF27FF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313F7F15-D9B6-46DE-92FA-5439B0F01817}"/>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109238</xdr:rowOff>
    </xdr:from>
    <xdr:ext cx="469744" cy="259045"/>
    <xdr:sp macro="" textlink="">
      <xdr:nvSpPr>
        <xdr:cNvPr id="934" name="n_1mainValue【庁舎】&#10;一人当たり面積">
          <a:extLst>
            <a:ext uri="{FF2B5EF4-FFF2-40B4-BE49-F238E27FC236}">
              <a16:creationId xmlns:a16="http://schemas.microsoft.com/office/drawing/2014/main" id="{F000FDAE-9972-4AFB-83B3-FCD00514D83B}"/>
            </a:ext>
          </a:extLst>
        </xdr:cNvPr>
        <xdr:cNvSpPr txBox="1"/>
      </xdr:nvSpPr>
      <xdr:spPr>
        <a:xfrm>
          <a:off x="21075727" y="1759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935" name="n_2mainValue【庁舎】&#10;一人当たり面積">
          <a:extLst>
            <a:ext uri="{FF2B5EF4-FFF2-40B4-BE49-F238E27FC236}">
              <a16:creationId xmlns:a16="http://schemas.microsoft.com/office/drawing/2014/main" id="{AD312DA5-2B70-434F-9322-990003909CCD}"/>
            </a:ext>
          </a:extLst>
        </xdr:cNvPr>
        <xdr:cNvSpPr txBox="1"/>
      </xdr:nvSpPr>
      <xdr:spPr>
        <a:xfrm>
          <a:off x="201994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116857</xdr:rowOff>
    </xdr:from>
    <xdr:ext cx="469744" cy="259045"/>
    <xdr:sp macro="" textlink="">
      <xdr:nvSpPr>
        <xdr:cNvPr id="936" name="n_3mainValue【庁舎】&#10;一人当たり面積">
          <a:extLst>
            <a:ext uri="{FF2B5EF4-FFF2-40B4-BE49-F238E27FC236}">
              <a16:creationId xmlns:a16="http://schemas.microsoft.com/office/drawing/2014/main" id="{3D20C0EA-7324-4540-A955-EC2D1B3F7150}"/>
            </a:ext>
          </a:extLst>
        </xdr:cNvPr>
        <xdr:cNvSpPr txBox="1"/>
      </xdr:nvSpPr>
      <xdr:spPr>
        <a:xfrm>
          <a:off x="193104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116857</xdr:rowOff>
    </xdr:from>
    <xdr:ext cx="469744" cy="259045"/>
    <xdr:sp macro="" textlink="">
      <xdr:nvSpPr>
        <xdr:cNvPr id="937" name="n_4mainValue【庁舎】&#10;一人当たり面積">
          <a:extLst>
            <a:ext uri="{FF2B5EF4-FFF2-40B4-BE49-F238E27FC236}">
              <a16:creationId xmlns:a16="http://schemas.microsoft.com/office/drawing/2014/main" id="{CEEF7778-F6AD-4382-AC69-95F8DD50C888}"/>
            </a:ext>
          </a:extLst>
        </xdr:cNvPr>
        <xdr:cNvSpPr txBox="1"/>
      </xdr:nvSpPr>
      <xdr:spPr>
        <a:xfrm>
          <a:off x="184214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A7A61FDE-3714-42BC-9883-2E93ACB7C5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CFEC0683-7AED-473F-82A2-BAA4F72107D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9946EF28-8EC8-4426-B05D-D21EF89CB7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類似団体と比較して有形固定資産減価償却率が特に高くなっている施設は、「体育館・プール」、「一般廃棄物処理施設」及び「消防施設」であり、特に低くなっている施設は、「庁舎」である。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「体育館・プール」については、平成元年に取得した体育館が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施設あり、有形固定資産減価償却率が高くなっている。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「消防施設」については、平成元年に取得した消防団施設があり、有形固定資産減価償却率が高くなっている。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　「庁舎」については、老朽化していた本庁舎を平成２５年度に建て直したため、有形固定資産減価償却率が低くなっている。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91088026</v>
      </c>
      <c r="BO4" s="407"/>
      <c r="BP4" s="407"/>
      <c r="BQ4" s="407"/>
      <c r="BR4" s="407"/>
      <c r="BS4" s="407"/>
      <c r="BT4" s="407"/>
      <c r="BU4" s="408"/>
      <c r="BV4" s="406">
        <v>86808533</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2.6</v>
      </c>
      <c r="CU4" s="413"/>
      <c r="CV4" s="413"/>
      <c r="CW4" s="413"/>
      <c r="CX4" s="413"/>
      <c r="CY4" s="413"/>
      <c r="CZ4" s="413"/>
      <c r="DA4" s="414"/>
      <c r="DB4" s="412">
        <v>3.9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89478327</v>
      </c>
      <c r="BO5" s="444"/>
      <c r="BP5" s="444"/>
      <c r="BQ5" s="444"/>
      <c r="BR5" s="444"/>
      <c r="BS5" s="444"/>
      <c r="BT5" s="444"/>
      <c r="BU5" s="445"/>
      <c r="BV5" s="443">
        <v>84601518</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89.1</v>
      </c>
      <c r="CU5" s="441"/>
      <c r="CV5" s="441"/>
      <c r="CW5" s="441"/>
      <c r="CX5" s="441"/>
      <c r="CY5" s="441"/>
      <c r="CZ5" s="441"/>
      <c r="DA5" s="442"/>
      <c r="DB5" s="440">
        <v>91.7</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1609699</v>
      </c>
      <c r="BO6" s="444"/>
      <c r="BP6" s="444"/>
      <c r="BQ6" s="444"/>
      <c r="BR6" s="444"/>
      <c r="BS6" s="444"/>
      <c r="BT6" s="444"/>
      <c r="BU6" s="445"/>
      <c r="BV6" s="443">
        <v>2207015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89.7</v>
      </c>
      <c r="CU6" s="481"/>
      <c r="CV6" s="481"/>
      <c r="CW6" s="481"/>
      <c r="CX6" s="481"/>
      <c r="CY6" s="481"/>
      <c r="CZ6" s="481"/>
      <c r="DA6" s="482"/>
      <c r="DB6" s="480">
        <v>93.4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414324</v>
      </c>
      <c r="BO7" s="444"/>
      <c r="BP7" s="444"/>
      <c r="BQ7" s="444"/>
      <c r="BR7" s="444"/>
      <c r="BS7" s="444"/>
      <c r="BT7" s="444"/>
      <c r="BU7" s="445"/>
      <c r="BV7" s="443">
        <v>426127</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46496323</v>
      </c>
      <c r="CU7" s="444"/>
      <c r="CV7" s="444"/>
      <c r="CW7" s="444"/>
      <c r="CX7" s="444"/>
      <c r="CY7" s="444"/>
      <c r="CZ7" s="444"/>
      <c r="DA7" s="445"/>
      <c r="DB7" s="443">
        <v>45588838</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1195375</v>
      </c>
      <c r="BO8" s="444"/>
      <c r="BP8" s="444"/>
      <c r="BQ8" s="444"/>
      <c r="BR8" s="444"/>
      <c r="BS8" s="444"/>
      <c r="BT8" s="444"/>
      <c r="BU8" s="445"/>
      <c r="BV8" s="443">
        <v>1780888</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0.71</v>
      </c>
      <c r="CU8" s="484"/>
      <c r="CV8" s="484"/>
      <c r="CW8" s="484"/>
      <c r="CX8" s="484"/>
      <c r="CY8" s="484"/>
      <c r="CZ8" s="484"/>
      <c r="DA8" s="485"/>
      <c r="DB8" s="483">
        <v>0.71</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189591</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-585513</v>
      </c>
      <c r="BO9" s="444"/>
      <c r="BP9" s="444"/>
      <c r="BQ9" s="444"/>
      <c r="BR9" s="444"/>
      <c r="BS9" s="444"/>
      <c r="BT9" s="444"/>
      <c r="BU9" s="445"/>
      <c r="BV9" s="443">
        <v>-2838</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14.5</v>
      </c>
      <c r="CU9" s="441"/>
      <c r="CV9" s="441"/>
      <c r="CW9" s="441"/>
      <c r="CX9" s="441"/>
      <c r="CY9" s="441"/>
      <c r="CZ9" s="441"/>
      <c r="DA9" s="442"/>
      <c r="DB9" s="440">
        <v>14.5</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193125</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3194</v>
      </c>
      <c r="BO10" s="444"/>
      <c r="BP10" s="444"/>
      <c r="BQ10" s="444"/>
      <c r="BR10" s="444"/>
      <c r="BS10" s="444"/>
      <c r="BT10" s="444"/>
      <c r="BU10" s="445"/>
      <c r="BV10" s="443">
        <v>1048</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183850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200000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176249</v>
      </c>
      <c r="S13" s="528"/>
      <c r="T13" s="528"/>
      <c r="U13" s="528"/>
      <c r="V13" s="529"/>
      <c r="W13" s="459" t="s">
        <v>131</v>
      </c>
      <c r="X13" s="460"/>
      <c r="Y13" s="460"/>
      <c r="Z13" s="460"/>
      <c r="AA13" s="460"/>
      <c r="AB13" s="450"/>
      <c r="AC13" s="494">
        <v>2107</v>
      </c>
      <c r="AD13" s="495"/>
      <c r="AE13" s="495"/>
      <c r="AF13" s="495"/>
      <c r="AG13" s="537"/>
      <c r="AH13" s="494">
        <v>2254</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-782319</v>
      </c>
      <c r="BO13" s="444"/>
      <c r="BP13" s="444"/>
      <c r="BQ13" s="444"/>
      <c r="BR13" s="444"/>
      <c r="BS13" s="444"/>
      <c r="BT13" s="444"/>
      <c r="BU13" s="445"/>
      <c r="BV13" s="443">
        <v>-1790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8.4</v>
      </c>
      <c r="CU13" s="441"/>
      <c r="CV13" s="441"/>
      <c r="CW13" s="441"/>
      <c r="CX13" s="441"/>
      <c r="CY13" s="441"/>
      <c r="CZ13" s="441"/>
      <c r="DA13" s="442"/>
      <c r="DB13" s="440">
        <v>8.3000000000000007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184827</v>
      </c>
      <c r="S14" s="528"/>
      <c r="T14" s="528"/>
      <c r="U14" s="528"/>
      <c r="V14" s="529"/>
      <c r="W14" s="433"/>
      <c r="X14" s="434"/>
      <c r="Y14" s="434"/>
      <c r="Z14" s="434"/>
      <c r="AA14" s="434"/>
      <c r="AB14" s="423"/>
      <c r="AC14" s="530">
        <v>2.5</v>
      </c>
      <c r="AD14" s="531"/>
      <c r="AE14" s="531"/>
      <c r="AF14" s="531"/>
      <c r="AG14" s="532"/>
      <c r="AH14" s="530">
        <v>2.7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6.5</v>
      </c>
      <c r="CU14" s="542"/>
      <c r="CV14" s="542"/>
      <c r="CW14" s="542"/>
      <c r="CX14" s="542"/>
      <c r="CY14" s="542"/>
      <c r="CZ14" s="542"/>
      <c r="DA14" s="543"/>
      <c r="DB14" s="541">
        <v>15.6</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177850</v>
      </c>
      <c r="S15" s="528"/>
      <c r="T15" s="528"/>
      <c r="U15" s="528"/>
      <c r="V15" s="529"/>
      <c r="W15" s="459" t="s">
        <v>137</v>
      </c>
      <c r="X15" s="460"/>
      <c r="Y15" s="460"/>
      <c r="Z15" s="460"/>
      <c r="AA15" s="460"/>
      <c r="AB15" s="450"/>
      <c r="AC15" s="494">
        <v>19302</v>
      </c>
      <c r="AD15" s="495"/>
      <c r="AE15" s="495"/>
      <c r="AF15" s="495"/>
      <c r="AG15" s="537"/>
      <c r="AH15" s="494">
        <v>19758</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26933511</v>
      </c>
      <c r="BO15" s="407"/>
      <c r="BP15" s="407"/>
      <c r="BQ15" s="407"/>
      <c r="BR15" s="407"/>
      <c r="BS15" s="407"/>
      <c r="BT15" s="407"/>
      <c r="BU15" s="408"/>
      <c r="BV15" s="406">
        <v>26500375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22.8</v>
      </c>
      <c r="AD16" s="531"/>
      <c r="AE16" s="531"/>
      <c r="AF16" s="531"/>
      <c r="AG16" s="532"/>
      <c r="AH16" s="530">
        <v>23.3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38531330</v>
      </c>
      <c r="BO16" s="444"/>
      <c r="BP16" s="444"/>
      <c r="BQ16" s="444"/>
      <c r="BR16" s="444"/>
      <c r="BS16" s="444"/>
      <c r="BT16" s="444"/>
      <c r="BU16" s="445"/>
      <c r="BV16" s="443">
        <v>37213611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63396</v>
      </c>
      <c r="AD17" s="495"/>
      <c r="AE17" s="495"/>
      <c r="AF17" s="495"/>
      <c r="AG17" s="537"/>
      <c r="AH17" s="494">
        <v>62657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34425467</v>
      </c>
      <c r="BO17" s="444"/>
      <c r="BP17" s="444"/>
      <c r="BQ17" s="444"/>
      <c r="BR17" s="444"/>
      <c r="BS17" s="444"/>
      <c r="BT17" s="444"/>
      <c r="BU17" s="445"/>
      <c r="BV17" s="443">
        <v>33811024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212.47</v>
      </c>
      <c r="M18" s="567"/>
      <c r="N18" s="567"/>
      <c r="O18" s="567"/>
      <c r="P18" s="567"/>
      <c r="Q18" s="567"/>
      <c r="R18" s="568"/>
      <c r="S18" s="568"/>
      <c r="T18" s="568"/>
      <c r="U18" s="568"/>
      <c r="V18" s="569"/>
      <c r="W18" s="461"/>
      <c r="X18" s="462"/>
      <c r="Y18" s="462"/>
      <c r="Z18" s="462"/>
      <c r="AA18" s="462"/>
      <c r="AB18" s="453"/>
      <c r="AC18" s="570">
        <v>74.8</v>
      </c>
      <c r="AD18" s="571"/>
      <c r="AE18" s="571"/>
      <c r="AF18" s="571"/>
      <c r="AG18" s="572"/>
      <c r="AH18" s="570">
        <v>74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42347224</v>
      </c>
      <c r="BO18" s="444"/>
      <c r="BP18" s="444"/>
      <c r="BQ18" s="444"/>
      <c r="BR18" s="444"/>
      <c r="BS18" s="444"/>
      <c r="BT18" s="444"/>
      <c r="BU18" s="445"/>
      <c r="BV18" s="443">
        <v>42439255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892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54170639</v>
      </c>
      <c r="BO19" s="444"/>
      <c r="BP19" s="444"/>
      <c r="BQ19" s="444"/>
      <c r="BR19" s="444"/>
      <c r="BS19" s="444"/>
      <c r="BT19" s="444"/>
      <c r="BU19" s="445"/>
      <c r="BV19" s="443">
        <v>54882766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87019</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61172225</v>
      </c>
      <c r="BO22" s="407"/>
      <c r="BP22" s="407"/>
      <c r="BQ22" s="407"/>
      <c r="BR22" s="407"/>
      <c r="BS22" s="407"/>
      <c r="BT22" s="407"/>
      <c r="BU22" s="408"/>
      <c r="BV22" s="406">
        <v>66946131</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41425483</v>
      </c>
      <c r="BO23" s="444"/>
      <c r="BP23" s="444"/>
      <c r="BQ23" s="444"/>
      <c r="BR23" s="444"/>
      <c r="BS23" s="444"/>
      <c r="BT23" s="444"/>
      <c r="BU23" s="445"/>
      <c r="BV23" s="443">
        <v>43994674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10800</v>
      </c>
      <c r="R24" s="495"/>
      <c r="S24" s="495"/>
      <c r="T24" s="495"/>
      <c r="U24" s="495"/>
      <c r="V24" s="537"/>
      <c r="W24" s="589"/>
      <c r="X24" s="590"/>
      <c r="Y24" s="591"/>
      <c r="Z24" s="493" t="s">
        <v>162</v>
      </c>
      <c r="AA24" s="473"/>
      <c r="AB24" s="473"/>
      <c r="AC24" s="473"/>
      <c r="AD24" s="473"/>
      <c r="AE24" s="473"/>
      <c r="AF24" s="473"/>
      <c r="AG24" s="474"/>
      <c r="AH24" s="494">
        <v>1051</v>
      </c>
      <c r="AI24" s="495"/>
      <c r="AJ24" s="495"/>
      <c r="AK24" s="495"/>
      <c r="AL24" s="537"/>
      <c r="AM24" s="494">
        <v>3184530</v>
      </c>
      <c r="AN24" s="495"/>
      <c r="AO24" s="495"/>
      <c r="AP24" s="495"/>
      <c r="AQ24" s="495"/>
      <c r="AR24" s="537"/>
      <c r="AS24" s="494">
        <v>3030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31379328</v>
      </c>
      <c r="BO24" s="444"/>
      <c r="BP24" s="444"/>
      <c r="BQ24" s="444"/>
      <c r="BR24" s="444"/>
      <c r="BS24" s="444"/>
      <c r="BT24" s="444"/>
      <c r="BU24" s="445"/>
      <c r="BV24" s="443">
        <v>34275761</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8800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1016697</v>
      </c>
      <c r="BO25" s="407"/>
      <c r="BP25" s="407"/>
      <c r="BQ25" s="407"/>
      <c r="BR25" s="407"/>
      <c r="BS25" s="407"/>
      <c r="BT25" s="407"/>
      <c r="BU25" s="408"/>
      <c r="BV25" s="406" t="s">
        <v>122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7550</v>
      </c>
      <c r="R26" s="495"/>
      <c r="S26" s="495"/>
      <c r="T26" s="495"/>
      <c r="U26" s="495"/>
      <c r="V26" s="537"/>
      <c r="W26" s="589"/>
      <c r="X26" s="590"/>
      <c r="Y26" s="591"/>
      <c r="Z26" s="493" t="s">
        <v>168</v>
      </c>
      <c r="AA26" s="595"/>
      <c r="AB26" s="595"/>
      <c r="AC26" s="595"/>
      <c r="AD26" s="595"/>
      <c r="AE26" s="595"/>
      <c r="AF26" s="595"/>
      <c r="AG26" s="596"/>
      <c r="AH26" s="494">
        <v>89</v>
      </c>
      <c r="AI26" s="495"/>
      <c r="AJ26" s="495"/>
      <c r="AK26" s="495"/>
      <c r="AL26" s="537"/>
      <c r="AM26" s="494">
        <v>296192</v>
      </c>
      <c r="AN26" s="495"/>
      <c r="AO26" s="495"/>
      <c r="AP26" s="495"/>
      <c r="AQ26" s="495"/>
      <c r="AR26" s="537"/>
      <c r="AS26" s="494">
        <v>3328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6600</v>
      </c>
      <c r="R27" s="495"/>
      <c r="S27" s="495"/>
      <c r="T27" s="495"/>
      <c r="U27" s="495"/>
      <c r="V27" s="537"/>
      <c r="W27" s="589"/>
      <c r="X27" s="590"/>
      <c r="Y27" s="591"/>
      <c r="Z27" s="493" t="s">
        <v>171</v>
      </c>
      <c r="AA27" s="473"/>
      <c r="AB27" s="473"/>
      <c r="AC27" s="473"/>
      <c r="AD27" s="473"/>
      <c r="AE27" s="473"/>
      <c r="AF27" s="473"/>
      <c r="AG27" s="474"/>
      <c r="AH27" s="494">
        <v>64</v>
      </c>
      <c r="AI27" s="495"/>
      <c r="AJ27" s="495"/>
      <c r="AK27" s="495"/>
      <c r="AL27" s="537"/>
      <c r="AM27" s="494">
        <v>259632</v>
      </c>
      <c r="AN27" s="495"/>
      <c r="AO27" s="495"/>
      <c r="AP27" s="495"/>
      <c r="AQ27" s="495"/>
      <c r="AR27" s="537"/>
      <c r="AS27" s="494">
        <v>4057</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2908511</v>
      </c>
      <c r="BO27" s="563"/>
      <c r="BP27" s="563"/>
      <c r="BQ27" s="563"/>
      <c r="BR27" s="563"/>
      <c r="BS27" s="563"/>
      <c r="BT27" s="563"/>
      <c r="BU27" s="564"/>
      <c r="BV27" s="562">
        <v>2908114</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6100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6951912</v>
      </c>
      <c r="BO28" s="407"/>
      <c r="BP28" s="407"/>
      <c r="BQ28" s="407"/>
      <c r="BR28" s="407"/>
      <c r="BS28" s="407"/>
      <c r="BT28" s="407"/>
      <c r="BU28" s="408"/>
      <c r="BV28" s="406">
        <v>6248718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30</v>
      </c>
      <c r="M29" s="495"/>
      <c r="N29" s="495"/>
      <c r="O29" s="495"/>
      <c r="P29" s="537"/>
      <c r="Q29" s="494">
        <v>5900</v>
      </c>
      <c r="R29" s="495"/>
      <c r="S29" s="495"/>
      <c r="T29" s="495"/>
      <c r="U29" s="495"/>
      <c r="V29" s="537"/>
      <c r="W29" s="592"/>
      <c r="X29" s="593"/>
      <c r="Y29" s="594"/>
      <c r="Z29" s="493" t="s">
        <v>177</v>
      </c>
      <c r="AA29" s="473"/>
      <c r="AB29" s="473"/>
      <c r="AC29" s="473"/>
      <c r="AD29" s="473"/>
      <c r="AE29" s="473"/>
      <c r="AF29" s="473"/>
      <c r="AG29" s="474"/>
      <c r="AH29" s="494">
        <v>1115</v>
      </c>
      <c r="AI29" s="495"/>
      <c r="AJ29" s="495"/>
      <c r="AK29" s="495"/>
      <c r="AL29" s="537"/>
      <c r="AM29" s="494">
        <v>3444162</v>
      </c>
      <c r="AN29" s="495"/>
      <c r="AO29" s="495"/>
      <c r="AP29" s="495"/>
      <c r="AQ29" s="495"/>
      <c r="AR29" s="537"/>
      <c r="AS29" s="494">
        <v>3089</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1547355</v>
      </c>
      <c r="BO29" s="444"/>
      <c r="BP29" s="444"/>
      <c r="BQ29" s="444"/>
      <c r="BR29" s="444"/>
      <c r="BS29" s="444"/>
      <c r="BT29" s="444"/>
      <c r="BU29" s="445"/>
      <c r="BV29" s="443">
        <v>1221701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10753062</v>
      </c>
      <c r="BO30" s="563"/>
      <c r="BP30" s="563"/>
      <c r="BQ30" s="563"/>
      <c r="BR30" s="563"/>
      <c r="BS30" s="563"/>
      <c r="BT30" s="563"/>
      <c r="BU30" s="564"/>
      <c r="BV30" s="562">
        <v>8894048</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15</v>
      </c>
      <c r="BX34" s="633"/>
      <c r="BY34" s="634" t="str">
        <f>IF('各会計、関係団体の財政状況及び健全化判断比率'!B68="","",'各会計、関係団体の財政状況及び健全化判断比率'!B68)</f>
        <v>甲府地区広域行政事務組合
（一般会計）</v>
      </c>
      <c r="BZ34" s="634"/>
      <c r="CA34" s="634"/>
      <c r="CB34" s="634"/>
      <c r="CC34" s="634"/>
      <c r="CD34" s="634"/>
      <c r="CE34" s="634"/>
      <c r="CF34" s="634"/>
      <c r="CG34" s="634"/>
      <c r="CH34" s="634"/>
      <c r="CI34" s="634"/>
      <c r="CJ34" s="634"/>
      <c r="CK34" s="634"/>
      <c r="CL34" s="634"/>
      <c r="CM34" s="634"/>
      <c r="CN34" s="169"/>
      <c r="CO34" s="633">
        <f>IF(CQ34="","",MAX(C34:D43,U34:V43,AM34:AN43,BE34:BF43,BW34:BX43)+1)</f>
        <v>25</v>
      </c>
      <c r="CP34" s="633"/>
      <c r="CQ34" s="634" t="str">
        <f>IF('各会計、関係団体の財政状況及び健全化判断比率'!BS7="","",'各会計、関係団体の財政状況及び健全化判断比率'!BS7)</f>
        <v>甲府市スポーツ協会</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住宅新築資金等貸付事業特別会計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IF('各会計、関係団体の財政状況及び健全化判断比率'!B33="","",'各会計、関係団体の財政状況及び健全化判断比率'!B33)</f>
        <v>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16</v>
      </c>
      <c r="BX35" s="633"/>
      <c r="BY35" s="634" t="str">
        <f>IF('各会計、関係団体の財政状況及び健全化判断比率'!B69="","",'各会計、関係団体の財政状況及び健全化判断比率'!B69)</f>
        <v>甲府地区広域行政事務組合
（ふるさと市町村圏事業特別会計）</v>
      </c>
      <c r="BZ35" s="634"/>
      <c r="CA35" s="634"/>
      <c r="CB35" s="634"/>
      <c r="CC35" s="634"/>
      <c r="CD35" s="634"/>
      <c r="CE35" s="634"/>
      <c r="CF35" s="634"/>
      <c r="CG35" s="634"/>
      <c r="CH35" s="634"/>
      <c r="CI35" s="634"/>
      <c r="CJ35" s="634"/>
      <c r="CK35" s="634"/>
      <c r="CL35" s="634"/>
      <c r="CM35" s="634"/>
      <c r="CN35" s="169"/>
      <c r="CO35" s="633">
        <f t="shared" ref="CO35:CO43" si="3">IF(CQ35="","",CO34+1)</f>
        <v>26</v>
      </c>
      <c r="CP35" s="633"/>
      <c r="CQ35" s="634" t="str">
        <f>IF('各会計、関係団体の財政状況及び健全化判断比率'!BS8="","",'各会計、関係団体の財政状況及び健全化判断比率'!BS8)</f>
        <v>甲府市勤労者福祉サービスセンター</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母子父子寡婦福祉資金貸付事業特別会計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後期高齢者医療事業特別会計</v>
      </c>
      <c r="X36" s="634"/>
      <c r="Y36" s="634"/>
      <c r="Z36" s="634"/>
      <c r="AA36" s="634"/>
      <c r="AB36" s="634"/>
      <c r="AC36" s="634"/>
      <c r="AD36" s="634"/>
      <c r="AE36" s="634"/>
      <c r="AF36" s="634"/>
      <c r="AG36" s="634"/>
      <c r="AH36" s="634"/>
      <c r="AI36" s="634"/>
      <c r="AJ36" s="634"/>
      <c r="AK36" s="634"/>
      <c r="AL36" s="169"/>
      <c r="AM36" s="633">
        <f t="shared" si="0"/>
        <v>10</v>
      </c>
      <c r="AN36" s="633"/>
      <c r="AO36" s="634" t="str">
        <f>IF('各会計、関係団体の財政状況及び健全化判断比率'!B34="","",'各会計、関係団体の財政状況及び健全化判断比率'!B34)</f>
        <v>地方卸売市場事業会計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17</v>
      </c>
      <c r="BX36" s="633"/>
      <c r="BY36" s="634" t="str">
        <f>IF('各会計、関係団体の財政状況及び健全化判断比率'!B70="","",'各会計、関係団体の財政状況及び健全化判断比率'!B70)</f>
        <v>甲府地区広域行政事務組合
（消防事業特別会計）</v>
      </c>
      <c r="BZ36" s="634"/>
      <c r="CA36" s="634"/>
      <c r="CB36" s="634"/>
      <c r="CC36" s="634"/>
      <c r="CD36" s="634"/>
      <c r="CE36" s="634"/>
      <c r="CF36" s="634"/>
      <c r="CG36" s="634"/>
      <c r="CH36" s="634"/>
      <c r="CI36" s="634"/>
      <c r="CJ36" s="634"/>
      <c r="CK36" s="634"/>
      <c r="CL36" s="634"/>
      <c r="CM36" s="634"/>
      <c r="CN36" s="169"/>
      <c r="CO36" s="633">
        <f t="shared" si="3"/>
        <v>27</v>
      </c>
      <c r="CP36" s="633"/>
      <c r="CQ36" s="634" t="str">
        <f>IF('各会計、関係団体の財政状況及び健全化判断比率'!BS9="","",'各会計、関係団体の財政状況及び健全化判断比率'!BS9)</f>
        <v>甲府市土地開発公社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7</v>
      </c>
      <c r="V37" s="633"/>
      <c r="W37" s="634" t="str">
        <f>IF('各会計、関係団体の財政状況及び健全化判断比率'!B31="","",'各会計、関係団体の財政状況及び健全化判断比率'!B31)</f>
        <v>交通災害共済事業特別会計</v>
      </c>
      <c r="X37" s="634"/>
      <c r="Y37" s="634"/>
      <c r="Z37" s="634"/>
      <c r="AA37" s="634"/>
      <c r="AB37" s="634"/>
      <c r="AC37" s="634"/>
      <c r="AD37" s="634"/>
      <c r="AE37" s="634"/>
      <c r="AF37" s="634"/>
      <c r="AG37" s="634"/>
      <c r="AH37" s="634"/>
      <c r="AI37" s="634"/>
      <c r="AJ37" s="634"/>
      <c r="AK37" s="634"/>
      <c r="AL37" s="169"/>
      <c r="AM37" s="633">
        <f t="shared" si="0"/>
        <v>11</v>
      </c>
      <c r="AN37" s="633"/>
      <c r="AO37" s="634" t="str">
        <f>IF('各会計、関係団体の財政状況及び健全化判断比率'!B35="","",'各会計、関係団体の財政状況及び健全化判断比率'!B35)</f>
        <v>下水道事業会計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18</v>
      </c>
      <c r="BX37" s="633"/>
      <c r="BY37" s="634" t="str">
        <f>IF('各会計、関係団体の財政状況及び健全化判断比率'!B71="","",'各会計、関係団体の財政状況及び健全化判断比率'!B71)</f>
        <v>甲府地区広域行政事務組合
（視聴覚ライブラリー事業特別会計）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f t="shared" si="0"/>
        <v>12</v>
      </c>
      <c r="AN38" s="633"/>
      <c r="AO38" s="634" t="str">
        <f>IF('各会計、関係団体の財政状況及び健全化判断比率'!B36="","",'各会計、関係団体の財政状況及び健全化判断比率'!B36)</f>
        <v>簡易水道等事業会計</v>
      </c>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19</v>
      </c>
      <c r="BX38" s="633"/>
      <c r="BY38" s="634" t="str">
        <f>IF('各会計、関係団体の財政状況及び健全化判断比率'!B72="","",'各会計、関係団体の財政状況及び健全化判断比率'!B72)</f>
        <v>甲府地区広域行政事務組合
（国母公園管理事業特別会計）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f t="shared" si="0"/>
        <v>13</v>
      </c>
      <c r="AN39" s="633"/>
      <c r="AO39" s="634" t="str">
        <f>IF('各会計、関係団体の財政状況及び健全化判断比率'!B37="","",'各会計、関係団体の財政状況及び健全化判断比率'!B37)</f>
        <v>農業集落排水事業会計</v>
      </c>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20</v>
      </c>
      <c r="BX39" s="633"/>
      <c r="BY39" s="634" t="str">
        <f>IF('各会計、関係団体の財政状況及び健全化判断比率'!B73="","",'各会計、関係団体の財政状況及び健全化判断比率'!B73)</f>
        <v>中巨摩地区広域行政事務組合
（一般会計）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f t="shared" si="0"/>
        <v>14</v>
      </c>
      <c r="AN40" s="633"/>
      <c r="AO40" s="634" t="str">
        <f>IF('各会計、関係団体の財政状況及び健全化判断比率'!B38="","",'各会計、関係団体の財政状況及び健全化判断比率'!B38)</f>
        <v>浄化槽事業会計</v>
      </c>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21</v>
      </c>
      <c r="BX40" s="633"/>
      <c r="BY40" s="634" t="str">
        <f>IF('各会計、関係団体の財政状況及び健全化判断比率'!B74="","",'各会計、関係団体の財政状況及び健全化判断比率'!B74)</f>
        <v>中巨摩地区広域行政事務組合
（ごみ処理事業特別会計）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22</v>
      </c>
      <c r="BX41" s="633"/>
      <c r="BY41" s="634" t="str">
        <f>IF('各会計、関係団体の財政状況及び健全化判断比率'!B75="","",'各会計、関係団体の財政状況及び健全化判断比率'!B75)</f>
        <v>中巨摩地区広域行政事務組合
（地区公園事業特別会計）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23</v>
      </c>
      <c r="BX42" s="633"/>
      <c r="BY42" s="634" t="str">
        <f>IF('各会計、関係団体の財政状況及び健全化判断比率'!B76="","",'各会計、関係団体の財政状況及び健全化判断比率'!B76)</f>
        <v>中巨摩地区広域行政事務組合
（老人福祉事業特別会計）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24</v>
      </c>
      <c r="BX43" s="633"/>
      <c r="BY43" s="634" t="str">
        <f>IF('各会計、関係団体の財政状況及び健全化判断比率'!B77="","",'各会計、関係団体の財政状況及び健全化判断比率'!B77)</f>
        <v>中巨摩地区広域行政事務組合
（勤労青年センター事業特別会計）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cqt9dvu701OI1P1mouZtVwVUV2HmcjoqVbSIwOm+Ulgqwc3/sFa14SN+wNLXpRjKHBCVCStapmYrXrxv70xgOA==" saltValue="EA5dp9JZA2emMF53qtq+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29574441</v>
      </c>
      <c r="S5" s="649"/>
      <c r="T5" s="649"/>
      <c r="U5" s="649"/>
      <c r="V5" s="649"/>
      <c r="W5" s="649"/>
      <c r="X5" s="649"/>
      <c r="Y5" s="650"/>
      <c r="Z5" s="651">
        <v>32.5</v>
      </c>
      <c r="AA5" s="651"/>
      <c r="AB5" s="651"/>
      <c r="AC5" s="651"/>
      <c r="AD5" s="652">
        <v>27604416</v>
      </c>
      <c r="AE5" s="652"/>
      <c r="AF5" s="652"/>
      <c r="AG5" s="652"/>
      <c r="AH5" s="652"/>
      <c r="AI5" s="652"/>
      <c r="AJ5" s="652"/>
      <c r="AK5" s="652"/>
      <c r="AL5" s="653">
        <v>58.5</v>
      </c>
      <c r="AM5" s="654"/>
      <c r="AN5" s="654"/>
      <c r="AO5" s="655"/>
      <c r="AP5" s="645" t="s">
        <v>216</v>
      </c>
      <c r="AQ5" s="646"/>
      <c r="AR5" s="646"/>
      <c r="AS5" s="646"/>
      <c r="AT5" s="646"/>
      <c r="AU5" s="646"/>
      <c r="AV5" s="646"/>
      <c r="AW5" s="646"/>
      <c r="AX5" s="646"/>
      <c r="AY5" s="646"/>
      <c r="AZ5" s="646"/>
      <c r="BA5" s="646"/>
      <c r="BB5" s="646"/>
      <c r="BC5" s="646"/>
      <c r="BD5" s="646"/>
      <c r="BE5" s="646"/>
      <c r="BF5" s="647"/>
      <c r="BG5" s="659">
        <v>27557477</v>
      </c>
      <c r="BH5" s="660"/>
      <c r="BI5" s="660"/>
      <c r="BJ5" s="660"/>
      <c r="BK5" s="660"/>
      <c r="BL5" s="660"/>
      <c r="BM5" s="660"/>
      <c r="BN5" s="661"/>
      <c r="BO5" s="662">
        <v>93.2</v>
      </c>
      <c r="BP5" s="662"/>
      <c r="BQ5" s="662"/>
      <c r="BR5" s="662"/>
      <c r="BS5" s="663">
        <v>621766</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424559</v>
      </c>
      <c r="S6" s="660"/>
      <c r="T6" s="660"/>
      <c r="U6" s="660"/>
      <c r="V6" s="660"/>
      <c r="W6" s="660"/>
      <c r="X6" s="660"/>
      <c r="Y6" s="661"/>
      <c r="Z6" s="662">
        <v>0.5</v>
      </c>
      <c r="AA6" s="662"/>
      <c r="AB6" s="662"/>
      <c r="AC6" s="662"/>
      <c r="AD6" s="663">
        <v>424559</v>
      </c>
      <c r="AE6" s="663"/>
      <c r="AF6" s="663"/>
      <c r="AG6" s="663"/>
      <c r="AH6" s="663"/>
      <c r="AI6" s="663"/>
      <c r="AJ6" s="663"/>
      <c r="AK6" s="663"/>
      <c r="AL6" s="664">
        <v>0.9</v>
      </c>
      <c r="AM6" s="665"/>
      <c r="AN6" s="665"/>
      <c r="AO6" s="666"/>
      <c r="AP6" s="656" t="s">
        <v>221</v>
      </c>
      <c r="AQ6" s="657"/>
      <c r="AR6" s="657"/>
      <c r="AS6" s="657"/>
      <c r="AT6" s="657"/>
      <c r="AU6" s="657"/>
      <c r="AV6" s="657"/>
      <c r="AW6" s="657"/>
      <c r="AX6" s="657"/>
      <c r="AY6" s="657"/>
      <c r="AZ6" s="657"/>
      <c r="BA6" s="657"/>
      <c r="BB6" s="657"/>
      <c r="BC6" s="657"/>
      <c r="BD6" s="657"/>
      <c r="BE6" s="657"/>
      <c r="BF6" s="658"/>
      <c r="BG6" s="659">
        <v>27557477</v>
      </c>
      <c r="BH6" s="660"/>
      <c r="BI6" s="660"/>
      <c r="BJ6" s="660"/>
      <c r="BK6" s="660"/>
      <c r="BL6" s="660"/>
      <c r="BM6" s="660"/>
      <c r="BN6" s="661"/>
      <c r="BO6" s="662">
        <v>93.2</v>
      </c>
      <c r="BP6" s="662"/>
      <c r="BQ6" s="662"/>
      <c r="BR6" s="662"/>
      <c r="BS6" s="663">
        <v>621766</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528310</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528299</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12620</v>
      </c>
      <c r="S7" s="660"/>
      <c r="T7" s="660"/>
      <c r="U7" s="660"/>
      <c r="V7" s="660"/>
      <c r="W7" s="660"/>
      <c r="X7" s="660"/>
      <c r="Y7" s="661"/>
      <c r="Z7" s="662">
        <v>0</v>
      </c>
      <c r="AA7" s="662"/>
      <c r="AB7" s="662"/>
      <c r="AC7" s="662"/>
      <c r="AD7" s="663">
        <v>12620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13783240</v>
      </c>
      <c r="BH7" s="660"/>
      <c r="BI7" s="660"/>
      <c r="BJ7" s="660"/>
      <c r="BK7" s="660"/>
      <c r="BL7" s="660"/>
      <c r="BM7" s="660"/>
      <c r="BN7" s="661"/>
      <c r="BO7" s="662">
        <v>46.6</v>
      </c>
      <c r="BP7" s="662"/>
      <c r="BQ7" s="662"/>
      <c r="BR7" s="662"/>
      <c r="BS7" s="663">
        <v>621766</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15142765</v>
      </c>
      <c r="CS7" s="660"/>
      <c r="CT7" s="660"/>
      <c r="CU7" s="660"/>
      <c r="CV7" s="660"/>
      <c r="CW7" s="660"/>
      <c r="CX7" s="660"/>
      <c r="CY7" s="661"/>
      <c r="CZ7" s="662">
        <v>16.899999999999999</v>
      </c>
      <c r="DA7" s="662"/>
      <c r="DB7" s="662"/>
      <c r="DC7" s="662"/>
      <c r="DD7" s="668">
        <v>327135</v>
      </c>
      <c r="DE7" s="660"/>
      <c r="DF7" s="660"/>
      <c r="DG7" s="660"/>
      <c r="DH7" s="660"/>
      <c r="DI7" s="660"/>
      <c r="DJ7" s="660"/>
      <c r="DK7" s="660"/>
      <c r="DL7" s="660"/>
      <c r="DM7" s="660"/>
      <c r="DN7" s="660"/>
      <c r="DO7" s="660"/>
      <c r="DP7" s="661"/>
      <c r="DQ7" s="668">
        <v>10277938</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227945</v>
      </c>
      <c r="S8" s="660"/>
      <c r="T8" s="660"/>
      <c r="U8" s="660"/>
      <c r="V8" s="660"/>
      <c r="W8" s="660"/>
      <c r="X8" s="660"/>
      <c r="Y8" s="661"/>
      <c r="Z8" s="662">
        <v>0.3</v>
      </c>
      <c r="AA8" s="662"/>
      <c r="AB8" s="662"/>
      <c r="AC8" s="662"/>
      <c r="AD8" s="663">
        <v>227945</v>
      </c>
      <c r="AE8" s="663"/>
      <c r="AF8" s="663"/>
      <c r="AG8" s="663"/>
      <c r="AH8" s="663"/>
      <c r="AI8" s="663"/>
      <c r="AJ8" s="663"/>
      <c r="AK8" s="663"/>
      <c r="AL8" s="664">
        <v>0.5</v>
      </c>
      <c r="AM8" s="665"/>
      <c r="AN8" s="665"/>
      <c r="AO8" s="666"/>
      <c r="AP8" s="656" t="s">
        <v>227</v>
      </c>
      <c r="AQ8" s="657"/>
      <c r="AR8" s="657"/>
      <c r="AS8" s="657"/>
      <c r="AT8" s="657"/>
      <c r="AU8" s="657"/>
      <c r="AV8" s="657"/>
      <c r="AW8" s="657"/>
      <c r="AX8" s="657"/>
      <c r="AY8" s="657"/>
      <c r="AZ8" s="657"/>
      <c r="BA8" s="657"/>
      <c r="BB8" s="657"/>
      <c r="BC8" s="657"/>
      <c r="BD8" s="657"/>
      <c r="BE8" s="657"/>
      <c r="BF8" s="658"/>
      <c r="BG8" s="659">
        <v>289528</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38368635</v>
      </c>
      <c r="CS8" s="660"/>
      <c r="CT8" s="660"/>
      <c r="CU8" s="660"/>
      <c r="CV8" s="660"/>
      <c r="CW8" s="660"/>
      <c r="CX8" s="660"/>
      <c r="CY8" s="661"/>
      <c r="CZ8" s="662">
        <v>42.9</v>
      </c>
      <c r="DA8" s="662"/>
      <c r="DB8" s="662"/>
      <c r="DC8" s="662"/>
      <c r="DD8" s="668">
        <v>339889</v>
      </c>
      <c r="DE8" s="660"/>
      <c r="DF8" s="660"/>
      <c r="DG8" s="660"/>
      <c r="DH8" s="660"/>
      <c r="DI8" s="660"/>
      <c r="DJ8" s="660"/>
      <c r="DK8" s="660"/>
      <c r="DL8" s="660"/>
      <c r="DM8" s="660"/>
      <c r="DN8" s="660"/>
      <c r="DO8" s="660"/>
      <c r="DP8" s="661"/>
      <c r="DQ8" s="668">
        <v>17195387</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316080</v>
      </c>
      <c r="S9" s="660"/>
      <c r="T9" s="660"/>
      <c r="U9" s="660"/>
      <c r="V9" s="660"/>
      <c r="W9" s="660"/>
      <c r="X9" s="660"/>
      <c r="Y9" s="661"/>
      <c r="Z9" s="662">
        <v>0.3</v>
      </c>
      <c r="AA9" s="662"/>
      <c r="AB9" s="662"/>
      <c r="AC9" s="662"/>
      <c r="AD9" s="663">
        <v>316080</v>
      </c>
      <c r="AE9" s="663"/>
      <c r="AF9" s="663"/>
      <c r="AG9" s="663"/>
      <c r="AH9" s="663"/>
      <c r="AI9" s="663"/>
      <c r="AJ9" s="663"/>
      <c r="AK9" s="663"/>
      <c r="AL9" s="664">
        <v>0.7</v>
      </c>
      <c r="AM9" s="665"/>
      <c r="AN9" s="665"/>
      <c r="AO9" s="666"/>
      <c r="AP9" s="656" t="s">
        <v>230</v>
      </c>
      <c r="AQ9" s="657"/>
      <c r="AR9" s="657"/>
      <c r="AS9" s="657"/>
      <c r="AT9" s="657"/>
      <c r="AU9" s="657"/>
      <c r="AV9" s="657"/>
      <c r="AW9" s="657"/>
      <c r="AX9" s="657"/>
      <c r="AY9" s="657"/>
      <c r="AZ9" s="657"/>
      <c r="BA9" s="657"/>
      <c r="BB9" s="657"/>
      <c r="BC9" s="657"/>
      <c r="BD9" s="657"/>
      <c r="BE9" s="657"/>
      <c r="BF9" s="658"/>
      <c r="BG9" s="659">
        <v>10533127</v>
      </c>
      <c r="BH9" s="660"/>
      <c r="BI9" s="660"/>
      <c r="BJ9" s="660"/>
      <c r="BK9" s="660"/>
      <c r="BL9" s="660"/>
      <c r="BM9" s="660"/>
      <c r="BN9" s="661"/>
      <c r="BO9" s="662">
        <v>35.6</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6799322</v>
      </c>
      <c r="CS9" s="660"/>
      <c r="CT9" s="660"/>
      <c r="CU9" s="660"/>
      <c r="CV9" s="660"/>
      <c r="CW9" s="660"/>
      <c r="CX9" s="660"/>
      <c r="CY9" s="661"/>
      <c r="CZ9" s="662">
        <v>7.6</v>
      </c>
      <c r="DA9" s="662"/>
      <c r="DB9" s="662"/>
      <c r="DC9" s="662"/>
      <c r="DD9" s="668">
        <v>105839</v>
      </c>
      <c r="DE9" s="660"/>
      <c r="DF9" s="660"/>
      <c r="DG9" s="660"/>
      <c r="DH9" s="660"/>
      <c r="DI9" s="660"/>
      <c r="DJ9" s="660"/>
      <c r="DK9" s="660"/>
      <c r="DL9" s="660"/>
      <c r="DM9" s="660"/>
      <c r="DN9" s="660"/>
      <c r="DO9" s="660"/>
      <c r="DP9" s="661"/>
      <c r="DQ9" s="668">
        <v>4668525</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790395</v>
      </c>
      <c r="BH10" s="660"/>
      <c r="BI10" s="660"/>
      <c r="BJ10" s="660"/>
      <c r="BK10" s="660"/>
      <c r="BL10" s="660"/>
      <c r="BM10" s="660"/>
      <c r="BN10" s="661"/>
      <c r="BO10" s="662">
        <v>2.7</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183636</v>
      </c>
      <c r="CS10" s="660"/>
      <c r="CT10" s="660"/>
      <c r="CU10" s="660"/>
      <c r="CV10" s="660"/>
      <c r="CW10" s="660"/>
      <c r="CX10" s="660"/>
      <c r="CY10" s="661"/>
      <c r="CZ10" s="662">
        <v>0.2</v>
      </c>
      <c r="DA10" s="662"/>
      <c r="DB10" s="662"/>
      <c r="DC10" s="662"/>
      <c r="DD10" s="668">
        <v>495</v>
      </c>
      <c r="DE10" s="660"/>
      <c r="DF10" s="660"/>
      <c r="DG10" s="660"/>
      <c r="DH10" s="660"/>
      <c r="DI10" s="660"/>
      <c r="DJ10" s="660"/>
      <c r="DK10" s="660"/>
      <c r="DL10" s="660"/>
      <c r="DM10" s="660"/>
      <c r="DN10" s="660"/>
      <c r="DO10" s="660"/>
      <c r="DP10" s="661"/>
      <c r="DQ10" s="668">
        <v>51845</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5374494</v>
      </c>
      <c r="S11" s="660"/>
      <c r="T11" s="660"/>
      <c r="U11" s="660"/>
      <c r="V11" s="660"/>
      <c r="W11" s="660"/>
      <c r="X11" s="660"/>
      <c r="Y11" s="661"/>
      <c r="Z11" s="664">
        <v>5.9</v>
      </c>
      <c r="AA11" s="665"/>
      <c r="AB11" s="665"/>
      <c r="AC11" s="671"/>
      <c r="AD11" s="668">
        <v>5374494</v>
      </c>
      <c r="AE11" s="660"/>
      <c r="AF11" s="660"/>
      <c r="AG11" s="660"/>
      <c r="AH11" s="660"/>
      <c r="AI11" s="660"/>
      <c r="AJ11" s="660"/>
      <c r="AK11" s="661"/>
      <c r="AL11" s="664">
        <v>11.4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2170190</v>
      </c>
      <c r="BH11" s="660"/>
      <c r="BI11" s="660"/>
      <c r="BJ11" s="660"/>
      <c r="BK11" s="660"/>
      <c r="BL11" s="660"/>
      <c r="BM11" s="660"/>
      <c r="BN11" s="661"/>
      <c r="BO11" s="662">
        <v>7.3</v>
      </c>
      <c r="BP11" s="662"/>
      <c r="BQ11" s="662"/>
      <c r="BR11" s="662"/>
      <c r="BS11" s="663">
        <v>621766</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842624</v>
      </c>
      <c r="CS11" s="660"/>
      <c r="CT11" s="660"/>
      <c r="CU11" s="660"/>
      <c r="CV11" s="660"/>
      <c r="CW11" s="660"/>
      <c r="CX11" s="660"/>
      <c r="CY11" s="661"/>
      <c r="CZ11" s="662">
        <v>0.9</v>
      </c>
      <c r="DA11" s="662"/>
      <c r="DB11" s="662"/>
      <c r="DC11" s="662"/>
      <c r="DD11" s="668">
        <v>325974</v>
      </c>
      <c r="DE11" s="660"/>
      <c r="DF11" s="660"/>
      <c r="DG11" s="660"/>
      <c r="DH11" s="660"/>
      <c r="DI11" s="660"/>
      <c r="DJ11" s="660"/>
      <c r="DK11" s="660"/>
      <c r="DL11" s="660"/>
      <c r="DM11" s="660"/>
      <c r="DN11" s="660"/>
      <c r="DO11" s="660"/>
      <c r="DP11" s="661"/>
      <c r="DQ11" s="668">
        <v>514025</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11750449</v>
      </c>
      <c r="BH12" s="660"/>
      <c r="BI12" s="660"/>
      <c r="BJ12" s="660"/>
      <c r="BK12" s="660"/>
      <c r="BL12" s="660"/>
      <c r="BM12" s="660"/>
      <c r="BN12" s="661"/>
      <c r="BO12" s="662">
        <v>39.700000000000003</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1714802</v>
      </c>
      <c r="CS12" s="660"/>
      <c r="CT12" s="660"/>
      <c r="CU12" s="660"/>
      <c r="CV12" s="660"/>
      <c r="CW12" s="660"/>
      <c r="CX12" s="660"/>
      <c r="CY12" s="661"/>
      <c r="CZ12" s="662">
        <v>1.9</v>
      </c>
      <c r="DA12" s="662"/>
      <c r="DB12" s="662"/>
      <c r="DC12" s="662"/>
      <c r="DD12" s="668">
        <v>447903</v>
      </c>
      <c r="DE12" s="660"/>
      <c r="DF12" s="660"/>
      <c r="DG12" s="660"/>
      <c r="DH12" s="660"/>
      <c r="DI12" s="660"/>
      <c r="DJ12" s="660"/>
      <c r="DK12" s="660"/>
      <c r="DL12" s="660"/>
      <c r="DM12" s="660"/>
      <c r="DN12" s="660"/>
      <c r="DO12" s="660"/>
      <c r="DP12" s="661"/>
      <c r="DQ12" s="668">
        <v>758715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11668761</v>
      </c>
      <c r="BH13" s="660"/>
      <c r="BI13" s="660"/>
      <c r="BJ13" s="660"/>
      <c r="BK13" s="660"/>
      <c r="BL13" s="660"/>
      <c r="BM13" s="660"/>
      <c r="BN13" s="661"/>
      <c r="BO13" s="662">
        <v>39.5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7415024</v>
      </c>
      <c r="CS13" s="660"/>
      <c r="CT13" s="660"/>
      <c r="CU13" s="660"/>
      <c r="CV13" s="660"/>
      <c r="CW13" s="660"/>
      <c r="CX13" s="660"/>
      <c r="CY13" s="661"/>
      <c r="CZ13" s="662">
        <v>8.3000000000000007</v>
      </c>
      <c r="DA13" s="662"/>
      <c r="DB13" s="662"/>
      <c r="DC13" s="662"/>
      <c r="DD13" s="668">
        <v>3009534</v>
      </c>
      <c r="DE13" s="660"/>
      <c r="DF13" s="660"/>
      <c r="DG13" s="660"/>
      <c r="DH13" s="660"/>
      <c r="DI13" s="660"/>
      <c r="DJ13" s="660"/>
      <c r="DK13" s="660"/>
      <c r="DL13" s="660"/>
      <c r="DM13" s="660"/>
      <c r="DN13" s="660"/>
      <c r="DO13" s="660"/>
      <c r="DP13" s="661"/>
      <c r="DQ13" s="668">
        <v>4565288</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655417</v>
      </c>
      <c r="BH14" s="660"/>
      <c r="BI14" s="660"/>
      <c r="BJ14" s="660"/>
      <c r="BK14" s="660"/>
      <c r="BL14" s="660"/>
      <c r="BM14" s="660"/>
      <c r="BN14" s="661"/>
      <c r="BO14" s="662">
        <v>2.2000000000000002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2311310</v>
      </c>
      <c r="CS14" s="660"/>
      <c r="CT14" s="660"/>
      <c r="CU14" s="660"/>
      <c r="CV14" s="660"/>
      <c r="CW14" s="660"/>
      <c r="CX14" s="660"/>
      <c r="CY14" s="661"/>
      <c r="CZ14" s="662">
        <v>2.6</v>
      </c>
      <c r="DA14" s="662"/>
      <c r="DB14" s="662"/>
      <c r="DC14" s="662"/>
      <c r="DD14" s="668">
        <v>164481</v>
      </c>
      <c r="DE14" s="660"/>
      <c r="DF14" s="660"/>
      <c r="DG14" s="660"/>
      <c r="DH14" s="660"/>
      <c r="DI14" s="660"/>
      <c r="DJ14" s="660"/>
      <c r="DK14" s="660"/>
      <c r="DL14" s="660"/>
      <c r="DM14" s="660"/>
      <c r="DN14" s="660"/>
      <c r="DO14" s="660"/>
      <c r="DP14" s="661"/>
      <c r="DQ14" s="668">
        <v>2128122</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62253</v>
      </c>
      <c r="S15" s="660"/>
      <c r="T15" s="660"/>
      <c r="U15" s="660"/>
      <c r="V15" s="660"/>
      <c r="W15" s="660"/>
      <c r="X15" s="660"/>
      <c r="Y15" s="661"/>
      <c r="Z15" s="662">
        <v>0.1</v>
      </c>
      <c r="AA15" s="662"/>
      <c r="AB15" s="662"/>
      <c r="AC15" s="662"/>
      <c r="AD15" s="663">
        <v>62253</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1368371</v>
      </c>
      <c r="BH15" s="660"/>
      <c r="BI15" s="660"/>
      <c r="BJ15" s="660"/>
      <c r="BK15" s="660"/>
      <c r="BL15" s="660"/>
      <c r="BM15" s="660"/>
      <c r="BN15" s="661"/>
      <c r="BO15" s="662">
        <v>4.5999999999999996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8026974</v>
      </c>
      <c r="CS15" s="660"/>
      <c r="CT15" s="660"/>
      <c r="CU15" s="660"/>
      <c r="CV15" s="660"/>
      <c r="CW15" s="660"/>
      <c r="CX15" s="660"/>
      <c r="CY15" s="661"/>
      <c r="CZ15" s="662">
        <v>9</v>
      </c>
      <c r="DA15" s="662"/>
      <c r="DB15" s="662"/>
      <c r="DC15" s="662"/>
      <c r="DD15" s="668">
        <v>1963829</v>
      </c>
      <c r="DE15" s="660"/>
      <c r="DF15" s="660"/>
      <c r="DG15" s="660"/>
      <c r="DH15" s="660"/>
      <c r="DI15" s="660"/>
      <c r="DJ15" s="660"/>
      <c r="DK15" s="660"/>
      <c r="DL15" s="660"/>
      <c r="DM15" s="660"/>
      <c r="DN15" s="660"/>
      <c r="DO15" s="660"/>
      <c r="DP15" s="661"/>
      <c r="DQ15" s="668">
        <v>4000204</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610069</v>
      </c>
      <c r="S16" s="660"/>
      <c r="T16" s="660"/>
      <c r="U16" s="660"/>
      <c r="V16" s="660"/>
      <c r="W16" s="660"/>
      <c r="X16" s="660"/>
      <c r="Y16" s="661"/>
      <c r="Z16" s="662">
        <v>0.7</v>
      </c>
      <c r="AA16" s="662"/>
      <c r="AB16" s="662"/>
      <c r="AC16" s="662"/>
      <c r="AD16" s="663">
        <v>610069</v>
      </c>
      <c r="AE16" s="663"/>
      <c r="AF16" s="663"/>
      <c r="AG16" s="663"/>
      <c r="AH16" s="663"/>
      <c r="AI16" s="663"/>
      <c r="AJ16" s="663"/>
      <c r="AK16" s="663"/>
      <c r="AL16" s="664">
        <v>1.3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964318</v>
      </c>
      <c r="S17" s="660"/>
      <c r="T17" s="660"/>
      <c r="U17" s="660"/>
      <c r="V17" s="660"/>
      <c r="W17" s="660"/>
      <c r="X17" s="660"/>
      <c r="Y17" s="661"/>
      <c r="Z17" s="662">
        <v>1.1000000000000001</v>
      </c>
      <c r="AA17" s="662"/>
      <c r="AB17" s="662"/>
      <c r="AC17" s="662"/>
      <c r="AD17" s="663">
        <v>964318</v>
      </c>
      <c r="AE17" s="663"/>
      <c r="AF17" s="663"/>
      <c r="AG17" s="663"/>
      <c r="AH17" s="663"/>
      <c r="AI17" s="663"/>
      <c r="AJ17" s="663"/>
      <c r="AK17" s="663"/>
      <c r="AL17" s="664">
        <v>2</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8144925</v>
      </c>
      <c r="CS17" s="660"/>
      <c r="CT17" s="660"/>
      <c r="CU17" s="660"/>
      <c r="CV17" s="660"/>
      <c r="CW17" s="660"/>
      <c r="CX17" s="660"/>
      <c r="CY17" s="661"/>
      <c r="CZ17" s="662">
        <v>9.1</v>
      </c>
      <c r="DA17" s="662"/>
      <c r="DB17" s="662"/>
      <c r="DC17" s="662"/>
      <c r="DD17" s="668" t="s">
        <v>122</v>
      </c>
      <c r="DE17" s="660"/>
      <c r="DF17" s="660"/>
      <c r="DG17" s="660"/>
      <c r="DH17" s="660"/>
      <c r="DI17" s="660"/>
      <c r="DJ17" s="660"/>
      <c r="DK17" s="660"/>
      <c r="DL17" s="660"/>
      <c r="DM17" s="660"/>
      <c r="DN17" s="660"/>
      <c r="DO17" s="660"/>
      <c r="DP17" s="661"/>
      <c r="DQ17" s="668">
        <v>7872592</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161088</v>
      </c>
      <c r="S18" s="660"/>
      <c r="T18" s="660"/>
      <c r="U18" s="660"/>
      <c r="V18" s="660"/>
      <c r="W18" s="660"/>
      <c r="X18" s="660"/>
      <c r="Y18" s="661"/>
      <c r="Z18" s="662">
        <v>0.2</v>
      </c>
      <c r="AA18" s="662"/>
      <c r="AB18" s="662"/>
      <c r="AC18" s="662"/>
      <c r="AD18" s="663">
        <v>161088</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794932</v>
      </c>
      <c r="S19" s="660"/>
      <c r="T19" s="660"/>
      <c r="U19" s="660"/>
      <c r="V19" s="660"/>
      <c r="W19" s="660"/>
      <c r="X19" s="660"/>
      <c r="Y19" s="661"/>
      <c r="Z19" s="662">
        <v>0.9</v>
      </c>
      <c r="AA19" s="662"/>
      <c r="AB19" s="662"/>
      <c r="AC19" s="662"/>
      <c r="AD19" s="663">
        <v>794932</v>
      </c>
      <c r="AE19" s="663"/>
      <c r="AF19" s="663"/>
      <c r="AG19" s="663"/>
      <c r="AH19" s="663"/>
      <c r="AI19" s="663"/>
      <c r="AJ19" s="663"/>
      <c r="AK19" s="663"/>
      <c r="AL19" s="664">
        <v>1.7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2016964</v>
      </c>
      <c r="BH19" s="660"/>
      <c r="BI19" s="660"/>
      <c r="BJ19" s="660"/>
      <c r="BK19" s="660"/>
      <c r="BL19" s="660"/>
      <c r="BM19" s="660"/>
      <c r="BN19" s="661"/>
      <c r="BO19" s="662">
        <v>6.8</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8298</v>
      </c>
      <c r="S20" s="660"/>
      <c r="T20" s="660"/>
      <c r="U20" s="660"/>
      <c r="V20" s="660"/>
      <c r="W20" s="660"/>
      <c r="X20" s="660"/>
      <c r="Y20" s="661"/>
      <c r="Z20" s="662">
        <v>0</v>
      </c>
      <c r="AA20" s="662"/>
      <c r="AB20" s="662"/>
      <c r="AC20" s="662"/>
      <c r="AD20" s="663">
        <v>8298</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2016964</v>
      </c>
      <c r="BH20" s="660"/>
      <c r="BI20" s="660"/>
      <c r="BJ20" s="660"/>
      <c r="BK20" s="660"/>
      <c r="BL20" s="660"/>
      <c r="BM20" s="660"/>
      <c r="BN20" s="661"/>
      <c r="BO20" s="662">
        <v>6.8</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89478327</v>
      </c>
      <c r="CS20" s="660"/>
      <c r="CT20" s="660"/>
      <c r="CU20" s="660"/>
      <c r="CV20" s="660"/>
      <c r="CW20" s="660"/>
      <c r="CX20" s="660"/>
      <c r="CY20" s="661"/>
      <c r="CZ20" s="662">
        <v>100</v>
      </c>
      <c r="DA20" s="662"/>
      <c r="DB20" s="662"/>
      <c r="DC20" s="662"/>
      <c r="DD20" s="668">
        <v>6685079</v>
      </c>
      <c r="DE20" s="660"/>
      <c r="DF20" s="660"/>
      <c r="DG20" s="660"/>
      <c r="DH20" s="660"/>
      <c r="DI20" s="660"/>
      <c r="DJ20" s="660"/>
      <c r="DK20" s="660"/>
      <c r="DL20" s="660"/>
      <c r="DM20" s="660"/>
      <c r="DN20" s="660"/>
      <c r="DO20" s="660"/>
      <c r="DP20" s="661"/>
      <c r="DQ20" s="668">
        <v>52560940</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12306519</v>
      </c>
      <c r="S21" s="660"/>
      <c r="T21" s="660"/>
      <c r="U21" s="660"/>
      <c r="V21" s="660"/>
      <c r="W21" s="660"/>
      <c r="X21" s="660"/>
      <c r="Y21" s="661"/>
      <c r="Z21" s="662">
        <v>13.5</v>
      </c>
      <c r="AA21" s="662"/>
      <c r="AB21" s="662"/>
      <c r="AC21" s="662"/>
      <c r="AD21" s="663">
        <v>11572908</v>
      </c>
      <c r="AE21" s="663"/>
      <c r="AF21" s="663"/>
      <c r="AG21" s="663"/>
      <c r="AH21" s="663"/>
      <c r="AI21" s="663"/>
      <c r="AJ21" s="663"/>
      <c r="AK21" s="663"/>
      <c r="AL21" s="664">
        <v>24.5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46939</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11572908</v>
      </c>
      <c r="S22" s="660"/>
      <c r="T22" s="660"/>
      <c r="U22" s="660"/>
      <c r="V22" s="660"/>
      <c r="W22" s="660"/>
      <c r="X22" s="660"/>
      <c r="Y22" s="661"/>
      <c r="Z22" s="662">
        <v>12.7</v>
      </c>
      <c r="AA22" s="662"/>
      <c r="AB22" s="662"/>
      <c r="AC22" s="662"/>
      <c r="AD22" s="663">
        <v>11572908</v>
      </c>
      <c r="AE22" s="663"/>
      <c r="AF22" s="663"/>
      <c r="AG22" s="663"/>
      <c r="AH22" s="663"/>
      <c r="AI22" s="663"/>
      <c r="AJ22" s="663"/>
      <c r="AK22" s="663"/>
      <c r="AL22" s="664">
        <v>24.5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733611</v>
      </c>
      <c r="S23" s="660"/>
      <c r="T23" s="660"/>
      <c r="U23" s="660"/>
      <c r="V23" s="660"/>
      <c r="W23" s="660"/>
      <c r="X23" s="660"/>
      <c r="Y23" s="661"/>
      <c r="Z23" s="662">
        <v>0.8</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1970025</v>
      </c>
      <c r="BH23" s="660"/>
      <c r="BI23" s="660"/>
      <c r="BJ23" s="660"/>
      <c r="BK23" s="660"/>
      <c r="BL23" s="660"/>
      <c r="BM23" s="660"/>
      <c r="BN23" s="661"/>
      <c r="BO23" s="662">
        <v>6.7</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46555060</v>
      </c>
      <c r="CS24" s="649"/>
      <c r="CT24" s="649"/>
      <c r="CU24" s="649"/>
      <c r="CV24" s="649"/>
      <c r="CW24" s="649"/>
      <c r="CX24" s="649"/>
      <c r="CY24" s="650"/>
      <c r="CZ24" s="653">
        <v>52</v>
      </c>
      <c r="DA24" s="654"/>
      <c r="DB24" s="654"/>
      <c r="DC24" s="670"/>
      <c r="DD24" s="694">
        <v>26118835</v>
      </c>
      <c r="DE24" s="649"/>
      <c r="DF24" s="649"/>
      <c r="DG24" s="649"/>
      <c r="DH24" s="649"/>
      <c r="DI24" s="649"/>
      <c r="DJ24" s="649"/>
      <c r="DK24" s="650"/>
      <c r="DL24" s="694">
        <v>24385666</v>
      </c>
      <c r="DM24" s="649"/>
      <c r="DN24" s="649"/>
      <c r="DO24" s="649"/>
      <c r="DP24" s="649"/>
      <c r="DQ24" s="649"/>
      <c r="DR24" s="649"/>
      <c r="DS24" s="649"/>
      <c r="DT24" s="649"/>
      <c r="DU24" s="649"/>
      <c r="DV24" s="650"/>
      <c r="DW24" s="653">
        <v>51.3</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49873298</v>
      </c>
      <c r="S25" s="660"/>
      <c r="T25" s="660"/>
      <c r="U25" s="660"/>
      <c r="V25" s="660"/>
      <c r="W25" s="660"/>
      <c r="X25" s="660"/>
      <c r="Y25" s="661"/>
      <c r="Z25" s="662">
        <v>54.8</v>
      </c>
      <c r="AA25" s="662"/>
      <c r="AB25" s="662"/>
      <c r="AC25" s="662"/>
      <c r="AD25" s="663">
        <v>47169662</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12291552</v>
      </c>
      <c r="CS25" s="691"/>
      <c r="CT25" s="691"/>
      <c r="CU25" s="691"/>
      <c r="CV25" s="691"/>
      <c r="CW25" s="691"/>
      <c r="CX25" s="691"/>
      <c r="CY25" s="692"/>
      <c r="CZ25" s="664">
        <v>13.7</v>
      </c>
      <c r="DA25" s="689"/>
      <c r="DB25" s="689"/>
      <c r="DC25" s="693"/>
      <c r="DD25" s="668">
        <v>10627209</v>
      </c>
      <c r="DE25" s="691"/>
      <c r="DF25" s="691"/>
      <c r="DG25" s="691"/>
      <c r="DH25" s="691"/>
      <c r="DI25" s="691"/>
      <c r="DJ25" s="691"/>
      <c r="DK25" s="692"/>
      <c r="DL25" s="668">
        <v>10599715</v>
      </c>
      <c r="DM25" s="691"/>
      <c r="DN25" s="691"/>
      <c r="DO25" s="691"/>
      <c r="DP25" s="691"/>
      <c r="DQ25" s="691"/>
      <c r="DR25" s="691"/>
      <c r="DS25" s="691"/>
      <c r="DT25" s="691"/>
      <c r="DU25" s="691"/>
      <c r="DV25" s="692"/>
      <c r="DW25" s="664">
        <v>22.3</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24910</v>
      </c>
      <c r="S26" s="660"/>
      <c r="T26" s="660"/>
      <c r="U26" s="660"/>
      <c r="V26" s="660"/>
      <c r="W26" s="660"/>
      <c r="X26" s="660"/>
      <c r="Y26" s="661"/>
      <c r="Z26" s="662">
        <v>0</v>
      </c>
      <c r="AA26" s="662"/>
      <c r="AB26" s="662"/>
      <c r="AC26" s="662"/>
      <c r="AD26" s="663">
        <v>24910</v>
      </c>
      <c r="AE26" s="663"/>
      <c r="AF26" s="663"/>
      <c r="AG26" s="663"/>
      <c r="AH26" s="663"/>
      <c r="AI26" s="663"/>
      <c r="AJ26" s="663"/>
      <c r="AK26" s="663"/>
      <c r="AL26" s="664">
        <v>0.1</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6981333</v>
      </c>
      <c r="CS26" s="660"/>
      <c r="CT26" s="660"/>
      <c r="CU26" s="660"/>
      <c r="CV26" s="660"/>
      <c r="CW26" s="660"/>
      <c r="CX26" s="660"/>
      <c r="CY26" s="661"/>
      <c r="CZ26" s="664">
        <v>7.8</v>
      </c>
      <c r="DA26" s="689"/>
      <c r="DB26" s="689"/>
      <c r="DC26" s="693"/>
      <c r="DD26" s="668">
        <v>6325107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273885</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29574441</v>
      </c>
      <c r="BH27" s="660"/>
      <c r="BI27" s="660"/>
      <c r="BJ27" s="660"/>
      <c r="BK27" s="660"/>
      <c r="BL27" s="660"/>
      <c r="BM27" s="660"/>
      <c r="BN27" s="661"/>
      <c r="BO27" s="662">
        <v>100</v>
      </c>
      <c r="BP27" s="662"/>
      <c r="BQ27" s="662"/>
      <c r="BR27" s="662"/>
      <c r="BS27" s="663">
        <v>621766</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26118583</v>
      </c>
      <c r="CS27" s="691"/>
      <c r="CT27" s="691"/>
      <c r="CU27" s="691"/>
      <c r="CV27" s="691"/>
      <c r="CW27" s="691"/>
      <c r="CX27" s="691"/>
      <c r="CY27" s="692"/>
      <c r="CZ27" s="664">
        <v>29.2</v>
      </c>
      <c r="DA27" s="689"/>
      <c r="DB27" s="689"/>
      <c r="DC27" s="693"/>
      <c r="DD27" s="668">
        <v>7619034</v>
      </c>
      <c r="DE27" s="691"/>
      <c r="DF27" s="691"/>
      <c r="DG27" s="691"/>
      <c r="DH27" s="691"/>
      <c r="DI27" s="691"/>
      <c r="DJ27" s="691"/>
      <c r="DK27" s="692"/>
      <c r="DL27" s="668">
        <v>5917860</v>
      </c>
      <c r="DM27" s="691"/>
      <c r="DN27" s="691"/>
      <c r="DO27" s="691"/>
      <c r="DP27" s="691"/>
      <c r="DQ27" s="691"/>
      <c r="DR27" s="691"/>
      <c r="DS27" s="691"/>
      <c r="DT27" s="691"/>
      <c r="DU27" s="691"/>
      <c r="DV27" s="692"/>
      <c r="DW27" s="664">
        <v>12.5</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760193</v>
      </c>
      <c r="S28" s="660"/>
      <c r="T28" s="660"/>
      <c r="U28" s="660"/>
      <c r="V28" s="660"/>
      <c r="W28" s="660"/>
      <c r="X28" s="660"/>
      <c r="Y28" s="661"/>
      <c r="Z28" s="662">
        <v>0.8</v>
      </c>
      <c r="AA28" s="662"/>
      <c r="AB28" s="662"/>
      <c r="AC28" s="662"/>
      <c r="AD28" s="663">
        <v>16633</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8144925</v>
      </c>
      <c r="CS28" s="660"/>
      <c r="CT28" s="660"/>
      <c r="CU28" s="660"/>
      <c r="CV28" s="660"/>
      <c r="CW28" s="660"/>
      <c r="CX28" s="660"/>
      <c r="CY28" s="661"/>
      <c r="CZ28" s="664">
        <v>9.1</v>
      </c>
      <c r="DA28" s="689"/>
      <c r="DB28" s="689"/>
      <c r="DC28" s="693"/>
      <c r="DD28" s="668">
        <v>7872592</v>
      </c>
      <c r="DE28" s="660"/>
      <c r="DF28" s="660"/>
      <c r="DG28" s="660"/>
      <c r="DH28" s="660"/>
      <c r="DI28" s="660"/>
      <c r="DJ28" s="660"/>
      <c r="DK28" s="661"/>
      <c r="DL28" s="668">
        <v>7868091</v>
      </c>
      <c r="DM28" s="660"/>
      <c r="DN28" s="660"/>
      <c r="DO28" s="660"/>
      <c r="DP28" s="660"/>
      <c r="DQ28" s="660"/>
      <c r="DR28" s="660"/>
      <c r="DS28" s="660"/>
      <c r="DT28" s="660"/>
      <c r="DU28" s="660"/>
      <c r="DV28" s="661"/>
      <c r="DW28" s="664">
        <v>16.600000000000001</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140424</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8144872</v>
      </c>
      <c r="CS29" s="691"/>
      <c r="CT29" s="691"/>
      <c r="CU29" s="691"/>
      <c r="CV29" s="691"/>
      <c r="CW29" s="691"/>
      <c r="CX29" s="691"/>
      <c r="CY29" s="692"/>
      <c r="CZ29" s="664">
        <v>9.1</v>
      </c>
      <c r="DA29" s="689"/>
      <c r="DB29" s="689"/>
      <c r="DC29" s="693"/>
      <c r="DD29" s="668">
        <v>7872539</v>
      </c>
      <c r="DE29" s="691"/>
      <c r="DF29" s="691"/>
      <c r="DG29" s="691"/>
      <c r="DH29" s="691"/>
      <c r="DI29" s="691"/>
      <c r="DJ29" s="691"/>
      <c r="DK29" s="692"/>
      <c r="DL29" s="668">
        <v>7868038</v>
      </c>
      <c r="DM29" s="691"/>
      <c r="DN29" s="691"/>
      <c r="DO29" s="691"/>
      <c r="DP29" s="691"/>
      <c r="DQ29" s="691"/>
      <c r="DR29" s="691"/>
      <c r="DS29" s="691"/>
      <c r="DT29" s="691"/>
      <c r="DU29" s="691"/>
      <c r="DV29" s="692"/>
      <c r="DW29" s="664">
        <v>16.600000000000001</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18026064</v>
      </c>
      <c r="S30" s="660"/>
      <c r="T30" s="660"/>
      <c r="U30" s="660"/>
      <c r="V30" s="660"/>
      <c r="W30" s="660"/>
      <c r="X30" s="660"/>
      <c r="Y30" s="661"/>
      <c r="Z30" s="662">
        <v>19.8</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7924206</v>
      </c>
      <c r="CS30" s="660"/>
      <c r="CT30" s="660"/>
      <c r="CU30" s="660"/>
      <c r="CV30" s="660"/>
      <c r="CW30" s="660"/>
      <c r="CX30" s="660"/>
      <c r="CY30" s="661"/>
      <c r="CZ30" s="664">
        <v>8.9</v>
      </c>
      <c r="DA30" s="689"/>
      <c r="DB30" s="689"/>
      <c r="DC30" s="693"/>
      <c r="DD30" s="668">
        <v>7667575</v>
      </c>
      <c r="DE30" s="660"/>
      <c r="DF30" s="660"/>
      <c r="DG30" s="660"/>
      <c r="DH30" s="660"/>
      <c r="DI30" s="660"/>
      <c r="DJ30" s="660"/>
      <c r="DK30" s="661"/>
      <c r="DL30" s="668">
        <v>7664025</v>
      </c>
      <c r="DM30" s="660"/>
      <c r="DN30" s="660"/>
      <c r="DO30" s="660"/>
      <c r="DP30" s="660"/>
      <c r="DQ30" s="660"/>
      <c r="DR30" s="660"/>
      <c r="DS30" s="660"/>
      <c r="DT30" s="660"/>
      <c r="DU30" s="660"/>
      <c r="DV30" s="661"/>
      <c r="DW30" s="664">
        <v>16.100000000000001</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99.1</v>
      </c>
      <c r="BH31" s="703"/>
      <c r="BI31" s="703"/>
      <c r="BJ31" s="703"/>
      <c r="BK31" s="703"/>
      <c r="BL31" s="703"/>
      <c r="BM31" s="654">
        <v>97</v>
      </c>
      <c r="BN31" s="703"/>
      <c r="BO31" s="703"/>
      <c r="BP31" s="703"/>
      <c r="BQ31" s="704"/>
      <c r="BR31" s="715">
        <v>99.2</v>
      </c>
      <c r="BS31" s="703"/>
      <c r="BT31" s="703"/>
      <c r="BU31" s="703"/>
      <c r="BV31" s="703"/>
      <c r="BW31" s="703"/>
      <c r="BX31" s="654">
        <v>97.2</v>
      </c>
      <c r="BY31" s="703"/>
      <c r="BZ31" s="703"/>
      <c r="CA31" s="703"/>
      <c r="CB31" s="704"/>
      <c r="CD31" s="697"/>
      <c r="CE31" s="698"/>
      <c r="CF31" s="656" t="s">
        <v>300</v>
      </c>
      <c r="CG31" s="657"/>
      <c r="CH31" s="657"/>
      <c r="CI31" s="657"/>
      <c r="CJ31" s="657"/>
      <c r="CK31" s="657"/>
      <c r="CL31" s="657"/>
      <c r="CM31" s="657"/>
      <c r="CN31" s="657"/>
      <c r="CO31" s="657"/>
      <c r="CP31" s="657"/>
      <c r="CQ31" s="658"/>
      <c r="CR31" s="659">
        <v>220666</v>
      </c>
      <c r="CS31" s="691"/>
      <c r="CT31" s="691"/>
      <c r="CU31" s="691"/>
      <c r="CV31" s="691"/>
      <c r="CW31" s="691"/>
      <c r="CX31" s="691"/>
      <c r="CY31" s="692"/>
      <c r="CZ31" s="664">
        <v>0.2</v>
      </c>
      <c r="DA31" s="689"/>
      <c r="DB31" s="689"/>
      <c r="DC31" s="693"/>
      <c r="DD31" s="668">
        <v>204964</v>
      </c>
      <c r="DE31" s="691"/>
      <c r="DF31" s="691"/>
      <c r="DG31" s="691"/>
      <c r="DH31" s="691"/>
      <c r="DI31" s="691"/>
      <c r="DJ31" s="691"/>
      <c r="DK31" s="692"/>
      <c r="DL31" s="668">
        <v>204013</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6752197</v>
      </c>
      <c r="S32" s="660"/>
      <c r="T32" s="660"/>
      <c r="U32" s="660"/>
      <c r="V32" s="660"/>
      <c r="W32" s="660"/>
      <c r="X32" s="660"/>
      <c r="Y32" s="661"/>
      <c r="Z32" s="662">
        <v>7.4</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99.3</v>
      </c>
      <c r="BH32" s="691"/>
      <c r="BI32" s="691"/>
      <c r="BJ32" s="691"/>
      <c r="BK32" s="691"/>
      <c r="BL32" s="691"/>
      <c r="BM32" s="665">
        <v>98.1</v>
      </c>
      <c r="BN32" s="691"/>
      <c r="BO32" s="691"/>
      <c r="BP32" s="691"/>
      <c r="BQ32" s="714"/>
      <c r="BR32" s="716">
        <v>99.3</v>
      </c>
      <c r="BS32" s="691"/>
      <c r="BT32" s="691"/>
      <c r="BU32" s="691"/>
      <c r="BV32" s="691"/>
      <c r="BW32" s="691"/>
      <c r="BX32" s="665">
        <v>98.3</v>
      </c>
      <c r="BY32" s="691"/>
      <c r="BZ32" s="691"/>
      <c r="CA32" s="691"/>
      <c r="CB32" s="714"/>
      <c r="CD32" s="699"/>
      <c r="CE32" s="700"/>
      <c r="CF32" s="656" t="s">
        <v>304</v>
      </c>
      <c r="CG32" s="657"/>
      <c r="CH32" s="657"/>
      <c r="CI32" s="657"/>
      <c r="CJ32" s="657"/>
      <c r="CK32" s="657"/>
      <c r="CL32" s="657"/>
      <c r="CM32" s="657"/>
      <c r="CN32" s="657"/>
      <c r="CO32" s="657"/>
      <c r="CP32" s="657"/>
      <c r="CQ32" s="658"/>
      <c r="CR32" s="659">
        <v>53</v>
      </c>
      <c r="CS32" s="660"/>
      <c r="CT32" s="660"/>
      <c r="CU32" s="660"/>
      <c r="CV32" s="660"/>
      <c r="CW32" s="660"/>
      <c r="CX32" s="660"/>
      <c r="CY32" s="661"/>
      <c r="CZ32" s="664">
        <v>0</v>
      </c>
      <c r="DA32" s="689"/>
      <c r="DB32" s="689"/>
      <c r="DC32" s="693"/>
      <c r="DD32" s="668">
        <v>53</v>
      </c>
      <c r="DE32" s="660"/>
      <c r="DF32" s="660"/>
      <c r="DG32" s="660"/>
      <c r="DH32" s="660"/>
      <c r="DI32" s="660"/>
      <c r="DJ32" s="660"/>
      <c r="DK32" s="661"/>
      <c r="DL32" s="668">
        <v>53</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218123</v>
      </c>
      <c r="S33" s="660"/>
      <c r="T33" s="660"/>
      <c r="U33" s="660"/>
      <c r="V33" s="660"/>
      <c r="W33" s="660"/>
      <c r="X33" s="660"/>
      <c r="Y33" s="661"/>
      <c r="Z33" s="662">
        <v>0.2</v>
      </c>
      <c r="AA33" s="662"/>
      <c r="AB33" s="662"/>
      <c r="AC33" s="662"/>
      <c r="AD33" s="663">
        <v>637</v>
      </c>
      <c r="AE33" s="663"/>
      <c r="AF33" s="663"/>
      <c r="AG33" s="663"/>
      <c r="AH33" s="663"/>
      <c r="AI33" s="663"/>
      <c r="AJ33" s="663"/>
      <c r="AK33" s="663"/>
      <c r="AL33" s="664">
        <v>0</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98.9</v>
      </c>
      <c r="BH33" s="718"/>
      <c r="BI33" s="718"/>
      <c r="BJ33" s="718"/>
      <c r="BK33" s="718"/>
      <c r="BL33" s="718"/>
      <c r="BM33" s="719">
        <v>95.8</v>
      </c>
      <c r="BN33" s="718"/>
      <c r="BO33" s="718"/>
      <c r="BP33" s="718"/>
      <c r="BQ33" s="720"/>
      <c r="BR33" s="717">
        <v>98.9</v>
      </c>
      <c r="BS33" s="718"/>
      <c r="BT33" s="718"/>
      <c r="BU33" s="718"/>
      <c r="BV33" s="718"/>
      <c r="BW33" s="718"/>
      <c r="BX33" s="719">
        <v>95.9</v>
      </c>
      <c r="BY33" s="718"/>
      <c r="BZ33" s="718"/>
      <c r="CA33" s="718"/>
      <c r="CB33" s="720"/>
      <c r="CD33" s="656" t="s">
        <v>307</v>
      </c>
      <c r="CE33" s="657"/>
      <c r="CF33" s="657"/>
      <c r="CG33" s="657"/>
      <c r="CH33" s="657"/>
      <c r="CI33" s="657"/>
      <c r="CJ33" s="657"/>
      <c r="CK33" s="657"/>
      <c r="CL33" s="657"/>
      <c r="CM33" s="657"/>
      <c r="CN33" s="657"/>
      <c r="CO33" s="657"/>
      <c r="CP33" s="657"/>
      <c r="CQ33" s="658"/>
      <c r="CR33" s="659">
        <v>36238188</v>
      </c>
      <c r="CS33" s="691"/>
      <c r="CT33" s="691"/>
      <c r="CU33" s="691"/>
      <c r="CV33" s="691"/>
      <c r="CW33" s="691"/>
      <c r="CX33" s="691"/>
      <c r="CY33" s="692"/>
      <c r="CZ33" s="664">
        <v>40.5</v>
      </c>
      <c r="DA33" s="689"/>
      <c r="DB33" s="689"/>
      <c r="DC33" s="693"/>
      <c r="DD33" s="668">
        <v>25095044</v>
      </c>
      <c r="DE33" s="691"/>
      <c r="DF33" s="691"/>
      <c r="DG33" s="691"/>
      <c r="DH33" s="691"/>
      <c r="DI33" s="691"/>
      <c r="DJ33" s="691"/>
      <c r="DK33" s="692"/>
      <c r="DL33" s="668">
        <v>17961558</v>
      </c>
      <c r="DM33" s="691"/>
      <c r="DN33" s="691"/>
      <c r="DO33" s="691"/>
      <c r="DP33" s="691"/>
      <c r="DQ33" s="691"/>
      <c r="DR33" s="691"/>
      <c r="DS33" s="691"/>
      <c r="DT33" s="691"/>
      <c r="DU33" s="691"/>
      <c r="DV33" s="692"/>
      <c r="DW33" s="664">
        <v>37.799999999999997</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7433417</v>
      </c>
      <c r="S34" s="660"/>
      <c r="T34" s="660"/>
      <c r="U34" s="660"/>
      <c r="V34" s="660"/>
      <c r="W34" s="660"/>
      <c r="X34" s="660"/>
      <c r="Y34" s="661"/>
      <c r="Z34" s="662">
        <v>8.1999999999999993</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11986322</v>
      </c>
      <c r="CS34" s="660"/>
      <c r="CT34" s="660"/>
      <c r="CU34" s="660"/>
      <c r="CV34" s="660"/>
      <c r="CW34" s="660"/>
      <c r="CX34" s="660"/>
      <c r="CY34" s="661"/>
      <c r="CZ34" s="664">
        <v>13.4</v>
      </c>
      <c r="DA34" s="689"/>
      <c r="DB34" s="689"/>
      <c r="DC34" s="693"/>
      <c r="DD34" s="668">
        <v>8309988</v>
      </c>
      <c r="DE34" s="660"/>
      <c r="DF34" s="660"/>
      <c r="DG34" s="660"/>
      <c r="DH34" s="660"/>
      <c r="DI34" s="660"/>
      <c r="DJ34" s="660"/>
      <c r="DK34" s="661"/>
      <c r="DL34" s="668">
        <v>3844404</v>
      </c>
      <c r="DM34" s="660"/>
      <c r="DN34" s="660"/>
      <c r="DO34" s="660"/>
      <c r="DP34" s="660"/>
      <c r="DQ34" s="660"/>
      <c r="DR34" s="660"/>
      <c r="DS34" s="660"/>
      <c r="DT34" s="660"/>
      <c r="DU34" s="660"/>
      <c r="DV34" s="661"/>
      <c r="DW34" s="664">
        <v>8.1</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2287068</v>
      </c>
      <c r="S35" s="660"/>
      <c r="T35" s="660"/>
      <c r="U35" s="660"/>
      <c r="V35" s="660"/>
      <c r="W35" s="660"/>
      <c r="X35" s="660"/>
      <c r="Y35" s="661"/>
      <c r="Z35" s="662">
        <v>2.5</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450743</v>
      </c>
      <c r="CS35" s="691"/>
      <c r="CT35" s="691"/>
      <c r="CU35" s="691"/>
      <c r="CV35" s="691"/>
      <c r="CW35" s="691"/>
      <c r="CX35" s="691"/>
      <c r="CY35" s="692"/>
      <c r="CZ35" s="664">
        <v>0.5</v>
      </c>
      <c r="DA35" s="689"/>
      <c r="DB35" s="689"/>
      <c r="DC35" s="693"/>
      <c r="DD35" s="668">
        <v>357570</v>
      </c>
      <c r="DE35" s="691"/>
      <c r="DF35" s="691"/>
      <c r="DG35" s="691"/>
      <c r="DH35" s="691"/>
      <c r="DI35" s="691"/>
      <c r="DJ35" s="691"/>
      <c r="DK35" s="692"/>
      <c r="DL35" s="668">
        <v>338745</v>
      </c>
      <c r="DM35" s="691"/>
      <c r="DN35" s="691"/>
      <c r="DO35" s="691"/>
      <c r="DP35" s="691"/>
      <c r="DQ35" s="691"/>
      <c r="DR35" s="691"/>
      <c r="DS35" s="691"/>
      <c r="DT35" s="691"/>
      <c r="DU35" s="691"/>
      <c r="DV35" s="692"/>
      <c r="DW35" s="664">
        <v>0.7</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1307015</v>
      </c>
      <c r="S36" s="660"/>
      <c r="T36" s="660"/>
      <c r="U36" s="660"/>
      <c r="V36" s="660"/>
      <c r="W36" s="660"/>
      <c r="X36" s="660"/>
      <c r="Y36" s="661"/>
      <c r="Z36" s="662">
        <v>1.4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10604873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150191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13289741</v>
      </c>
      <c r="CS36" s="660"/>
      <c r="CT36" s="660"/>
      <c r="CU36" s="660"/>
      <c r="CV36" s="660"/>
      <c r="CW36" s="660"/>
      <c r="CX36" s="660"/>
      <c r="CY36" s="661"/>
      <c r="CZ36" s="664">
        <v>14.9</v>
      </c>
      <c r="DA36" s="689"/>
      <c r="DB36" s="689"/>
      <c r="DC36" s="693"/>
      <c r="DD36" s="668">
        <v>11647326</v>
      </c>
      <c r="DE36" s="660"/>
      <c r="DF36" s="660"/>
      <c r="DG36" s="660"/>
      <c r="DH36" s="660"/>
      <c r="DI36" s="660"/>
      <c r="DJ36" s="660"/>
      <c r="DK36" s="661"/>
      <c r="DL36" s="668">
        <v>9629557</v>
      </c>
      <c r="DM36" s="660"/>
      <c r="DN36" s="660"/>
      <c r="DO36" s="660"/>
      <c r="DP36" s="660"/>
      <c r="DQ36" s="660"/>
      <c r="DR36" s="660"/>
      <c r="DS36" s="660"/>
      <c r="DT36" s="660"/>
      <c r="DU36" s="660"/>
      <c r="DV36" s="661"/>
      <c r="DW36" s="664">
        <v>20.3</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1841132</v>
      </c>
      <c r="S37" s="660"/>
      <c r="T37" s="660"/>
      <c r="U37" s="660"/>
      <c r="V37" s="660"/>
      <c r="W37" s="660"/>
      <c r="X37" s="660"/>
      <c r="Y37" s="661"/>
      <c r="Z37" s="662">
        <v>2</v>
      </c>
      <c r="AA37" s="662"/>
      <c r="AB37" s="662"/>
      <c r="AC37" s="662"/>
      <c r="AD37" s="663">
        <v>4728</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3011480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-9854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4865744</v>
      </c>
      <c r="CS37" s="691"/>
      <c r="CT37" s="691"/>
      <c r="CU37" s="691"/>
      <c r="CV37" s="691"/>
      <c r="CW37" s="691"/>
      <c r="CX37" s="691"/>
      <c r="CY37" s="692"/>
      <c r="CZ37" s="664">
        <v>5.4</v>
      </c>
      <c r="DA37" s="689"/>
      <c r="DB37" s="689"/>
      <c r="DC37" s="693"/>
      <c r="DD37" s="668">
        <v>4854456</v>
      </c>
      <c r="DE37" s="691"/>
      <c r="DF37" s="691"/>
      <c r="DG37" s="691"/>
      <c r="DH37" s="691"/>
      <c r="DI37" s="691"/>
      <c r="DJ37" s="691"/>
      <c r="DK37" s="692"/>
      <c r="DL37" s="668">
        <v>4759390</v>
      </c>
      <c r="DM37" s="691"/>
      <c r="DN37" s="691"/>
      <c r="DO37" s="691"/>
      <c r="DP37" s="691"/>
      <c r="DQ37" s="691"/>
      <c r="DR37" s="691"/>
      <c r="DS37" s="691"/>
      <c r="DT37" s="691"/>
      <c r="DU37" s="691"/>
      <c r="DV37" s="692"/>
      <c r="DW37" s="664">
        <v>10</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2150300</v>
      </c>
      <c r="S38" s="660"/>
      <c r="T38" s="660"/>
      <c r="U38" s="660"/>
      <c r="V38" s="660"/>
      <c r="W38" s="660"/>
      <c r="X38" s="660"/>
      <c r="Y38" s="661"/>
      <c r="Z38" s="662">
        <v>2.4</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1543483</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24742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5861478</v>
      </c>
      <c r="CS38" s="660"/>
      <c r="CT38" s="660"/>
      <c r="CU38" s="660"/>
      <c r="CV38" s="660"/>
      <c r="CW38" s="660"/>
      <c r="CX38" s="660"/>
      <c r="CY38" s="661"/>
      <c r="CZ38" s="664">
        <v>6.6</v>
      </c>
      <c r="DA38" s="689"/>
      <c r="DB38" s="689"/>
      <c r="DC38" s="693"/>
      <c r="DD38" s="668">
        <v>4303691</v>
      </c>
      <c r="DE38" s="660"/>
      <c r="DF38" s="660"/>
      <c r="DG38" s="660"/>
      <c r="DH38" s="660"/>
      <c r="DI38" s="660"/>
      <c r="DJ38" s="660"/>
      <c r="DK38" s="661"/>
      <c r="DL38" s="668">
        <v>4148852</v>
      </c>
      <c r="DM38" s="660"/>
      <c r="DN38" s="660"/>
      <c r="DO38" s="660"/>
      <c r="DP38" s="660"/>
      <c r="DQ38" s="660"/>
      <c r="DR38" s="660"/>
      <c r="DS38" s="660"/>
      <c r="DT38" s="660"/>
      <c r="DU38" s="660"/>
      <c r="DV38" s="661"/>
      <c r="DW38" s="664">
        <v>8.6999999999999993</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88046</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34982</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4274931</v>
      </c>
      <c r="CS39" s="691"/>
      <c r="CT39" s="691"/>
      <c r="CU39" s="691"/>
      <c r="CV39" s="691"/>
      <c r="CW39" s="691"/>
      <c r="CX39" s="691"/>
      <c r="CY39" s="692"/>
      <c r="CZ39" s="664">
        <v>4.8</v>
      </c>
      <c r="DA39" s="689"/>
      <c r="DB39" s="689"/>
      <c r="DC39" s="693"/>
      <c r="DD39" s="668">
        <v>476469</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297900</v>
      </c>
      <c r="S40" s="660"/>
      <c r="T40" s="660"/>
      <c r="U40" s="660"/>
      <c r="V40" s="660"/>
      <c r="W40" s="660"/>
      <c r="X40" s="660"/>
      <c r="Y40" s="661"/>
      <c r="Z40" s="662">
        <v>0.3</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69313</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112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374973</v>
      </c>
      <c r="CS40" s="660"/>
      <c r="CT40" s="660"/>
      <c r="CU40" s="660"/>
      <c r="CV40" s="660"/>
      <c r="CW40" s="660"/>
      <c r="CX40" s="660"/>
      <c r="CY40" s="661"/>
      <c r="CZ40" s="664">
        <v>0.4</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91088026</v>
      </c>
      <c r="S41" s="732"/>
      <c r="T41" s="732"/>
      <c r="U41" s="732"/>
      <c r="V41" s="732"/>
      <c r="W41" s="732"/>
      <c r="X41" s="732"/>
      <c r="Y41" s="736"/>
      <c r="Z41" s="737">
        <v>100</v>
      </c>
      <c r="AA41" s="737"/>
      <c r="AB41" s="737"/>
      <c r="AC41" s="737"/>
      <c r="AD41" s="738">
        <v>47216570</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1692535</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4200016</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346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6685079</v>
      </c>
      <c r="CS42" s="691"/>
      <c r="CT42" s="691"/>
      <c r="CU42" s="691"/>
      <c r="CV42" s="691"/>
      <c r="CW42" s="691"/>
      <c r="CX42" s="691"/>
      <c r="CY42" s="692"/>
      <c r="CZ42" s="664">
        <v>7.5</v>
      </c>
      <c r="DA42" s="689"/>
      <c r="DB42" s="689"/>
      <c r="DC42" s="693"/>
      <c r="DD42" s="668">
        <v>1347061</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92745</v>
      </c>
      <c r="CS43" s="691"/>
      <c r="CT43" s="691"/>
      <c r="CU43" s="691"/>
      <c r="CV43" s="691"/>
      <c r="CW43" s="691"/>
      <c r="CX43" s="691"/>
      <c r="CY43" s="692"/>
      <c r="CZ43" s="664">
        <v>0.1</v>
      </c>
      <c r="DA43" s="689"/>
      <c r="DB43" s="689"/>
      <c r="DC43" s="693"/>
      <c r="DD43" s="668">
        <v>92745</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6685079</v>
      </c>
      <c r="CS44" s="660"/>
      <c r="CT44" s="660"/>
      <c r="CU44" s="660"/>
      <c r="CV44" s="660"/>
      <c r="CW44" s="660"/>
      <c r="CX44" s="660"/>
      <c r="CY44" s="661"/>
      <c r="CZ44" s="664">
        <v>7.5</v>
      </c>
      <c r="DA44" s="665"/>
      <c r="DB44" s="665"/>
      <c r="DC44" s="671"/>
      <c r="DD44" s="668">
        <v>1347061</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3847789</v>
      </c>
      <c r="CS45" s="691"/>
      <c r="CT45" s="691"/>
      <c r="CU45" s="691"/>
      <c r="CV45" s="691"/>
      <c r="CW45" s="691"/>
      <c r="CX45" s="691"/>
      <c r="CY45" s="692"/>
      <c r="CZ45" s="664">
        <v>4.3</v>
      </c>
      <c r="DA45" s="689"/>
      <c r="DB45" s="689"/>
      <c r="DC45" s="693"/>
      <c r="DD45" s="668">
        <v>235602</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2683980</v>
      </c>
      <c r="CS46" s="660"/>
      <c r="CT46" s="660"/>
      <c r="CU46" s="660"/>
      <c r="CV46" s="660"/>
      <c r="CW46" s="660"/>
      <c r="CX46" s="660"/>
      <c r="CY46" s="661"/>
      <c r="CZ46" s="664">
        <v>3</v>
      </c>
      <c r="DA46" s="665"/>
      <c r="DB46" s="665"/>
      <c r="DC46" s="671"/>
      <c r="DD46" s="668">
        <v>1103241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89478327</v>
      </c>
      <c r="CS49" s="718"/>
      <c r="CT49" s="718"/>
      <c r="CU49" s="718"/>
      <c r="CV49" s="718"/>
      <c r="CW49" s="718"/>
      <c r="CX49" s="718"/>
      <c r="CY49" s="747"/>
      <c r="CZ49" s="739">
        <v>100</v>
      </c>
      <c r="DA49" s="748"/>
      <c r="DB49" s="748"/>
      <c r="DC49" s="749"/>
      <c r="DD49" s="750">
        <v>52560940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YC4IsLc6greFLlMh1yF3XQREsN6kTOvTMc71H1uuyANYVEjvrtIB8AEZycuPtDu811bTr1PWVISY31V7k0w2gw==" saltValue="9CdMTzjbHDPKJFAtpAyr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91645</v>
      </c>
      <c r="R7" s="789"/>
      <c r="S7" s="789"/>
      <c r="T7" s="789"/>
      <c r="U7" s="789"/>
      <c r="V7" s="789">
        <v>90039</v>
      </c>
      <c r="W7" s="789"/>
      <c r="X7" s="789"/>
      <c r="Y7" s="789"/>
      <c r="Z7" s="789"/>
      <c r="AA7" s="789">
        <v>1606</v>
      </c>
      <c r="AB7" s="789"/>
      <c r="AC7" s="789"/>
      <c r="AD7" s="789"/>
      <c r="AE7" s="790"/>
      <c r="AF7" s="791">
        <v>1191</v>
      </c>
      <c r="AG7" s="792"/>
      <c r="AH7" s="792"/>
      <c r="AI7" s="792"/>
      <c r="AJ7" s="793"/>
      <c r="AK7" s="794">
        <v>2297</v>
      </c>
      <c r="AL7" s="795"/>
      <c r="AM7" s="795"/>
      <c r="AN7" s="795"/>
      <c r="AO7" s="795"/>
      <c r="AP7" s="795">
        <v>61154</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578</v>
      </c>
      <c r="BT7" s="783"/>
      <c r="BU7" s="783"/>
      <c r="BV7" s="783"/>
      <c r="BW7" s="783"/>
      <c r="BX7" s="783"/>
      <c r="BY7" s="783"/>
      <c r="BZ7" s="783"/>
      <c r="CA7" s="783"/>
      <c r="CB7" s="783"/>
      <c r="CC7" s="783"/>
      <c r="CD7" s="783"/>
      <c r="CE7" s="783"/>
      <c r="CF7" s="783"/>
      <c r="CG7" s="798"/>
      <c r="CH7" s="779">
        <v>0</v>
      </c>
      <c r="CI7" s="780"/>
      <c r="CJ7" s="780"/>
      <c r="CK7" s="780"/>
      <c r="CL7" s="781"/>
      <c r="CM7" s="779">
        <v>195</v>
      </c>
      <c r="CN7" s="780"/>
      <c r="CO7" s="780"/>
      <c r="CP7" s="780"/>
      <c r="CQ7" s="781"/>
      <c r="CR7" s="779">
        <v>149</v>
      </c>
      <c r="CS7" s="780"/>
      <c r="CT7" s="780"/>
      <c r="CU7" s="780"/>
      <c r="CV7" s="781"/>
      <c r="CW7" s="779">
        <v>33</v>
      </c>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18</v>
      </c>
      <c r="R8" s="820"/>
      <c r="S8" s="820"/>
      <c r="T8" s="820"/>
      <c r="U8" s="820"/>
      <c r="V8" s="820">
        <v>18</v>
      </c>
      <c r="W8" s="820"/>
      <c r="X8" s="820"/>
      <c r="Y8" s="820"/>
      <c r="Z8" s="820"/>
      <c r="AA8" s="820" t="s">
        <v>556</v>
      </c>
      <c r="AB8" s="820"/>
      <c r="AC8" s="820"/>
      <c r="AD8" s="820"/>
      <c r="AE8" s="821"/>
      <c r="AF8" s="822" t="s">
        <v>122</v>
      </c>
      <c r="AG8" s="823"/>
      <c r="AH8" s="823"/>
      <c r="AI8" s="823"/>
      <c r="AJ8" s="824"/>
      <c r="AK8" s="805">
        <v>10</v>
      </c>
      <c r="AL8" s="806"/>
      <c r="AM8" s="806"/>
      <c r="AN8" s="806"/>
      <c r="AO8" s="806"/>
      <c r="AP8" s="806">
        <v>18</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579</v>
      </c>
      <c r="BT8" s="810"/>
      <c r="BU8" s="810"/>
      <c r="BV8" s="810"/>
      <c r="BW8" s="810"/>
      <c r="BX8" s="810"/>
      <c r="BY8" s="810"/>
      <c r="BZ8" s="810"/>
      <c r="CA8" s="810"/>
      <c r="CB8" s="810"/>
      <c r="CC8" s="810"/>
      <c r="CD8" s="810"/>
      <c r="CE8" s="810"/>
      <c r="CF8" s="810"/>
      <c r="CG8" s="811"/>
      <c r="CH8" s="812">
        <v>-2</v>
      </c>
      <c r="CI8" s="813"/>
      <c r="CJ8" s="813"/>
      <c r="CK8" s="813"/>
      <c r="CL8" s="814"/>
      <c r="CM8" s="812">
        <v>70</v>
      </c>
      <c r="CN8" s="813"/>
      <c r="CO8" s="813"/>
      <c r="CP8" s="813"/>
      <c r="CQ8" s="814"/>
      <c r="CR8" s="812">
        <v>40</v>
      </c>
      <c r="CS8" s="813"/>
      <c r="CT8" s="813"/>
      <c r="CU8" s="813"/>
      <c r="CV8" s="814"/>
      <c r="CW8" s="812">
        <v>10</v>
      </c>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33</v>
      </c>
      <c r="R9" s="820"/>
      <c r="S9" s="820"/>
      <c r="T9" s="820"/>
      <c r="U9" s="820"/>
      <c r="V9" s="820">
        <v>29</v>
      </c>
      <c r="W9" s="820"/>
      <c r="X9" s="820"/>
      <c r="Y9" s="820"/>
      <c r="Z9" s="820"/>
      <c r="AA9" s="820">
        <v>4</v>
      </c>
      <c r="AB9" s="820"/>
      <c r="AC9" s="820"/>
      <c r="AD9" s="820"/>
      <c r="AE9" s="821"/>
      <c r="AF9" s="822">
        <v>4</v>
      </c>
      <c r="AG9" s="823"/>
      <c r="AH9" s="823"/>
      <c r="AI9" s="823"/>
      <c r="AJ9" s="824"/>
      <c r="AK9" s="805">
        <v>0</v>
      </c>
      <c r="AL9" s="806"/>
      <c r="AM9" s="806"/>
      <c r="AN9" s="806"/>
      <c r="AO9" s="806"/>
      <c r="AP9" s="806">
        <v>1</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580</v>
      </c>
      <c r="BT9" s="810"/>
      <c r="BU9" s="810"/>
      <c r="BV9" s="810"/>
      <c r="BW9" s="810"/>
      <c r="BX9" s="810"/>
      <c r="BY9" s="810"/>
      <c r="BZ9" s="810"/>
      <c r="CA9" s="810"/>
      <c r="CB9" s="810"/>
      <c r="CC9" s="810"/>
      <c r="CD9" s="810"/>
      <c r="CE9" s="810"/>
      <c r="CF9" s="810"/>
      <c r="CG9" s="811"/>
      <c r="CH9" s="812">
        <v>0</v>
      </c>
      <c r="CI9" s="813"/>
      <c r="CJ9" s="813"/>
      <c r="CK9" s="813"/>
      <c r="CL9" s="814"/>
      <c r="CM9" s="812">
        <v>75</v>
      </c>
      <c r="CN9" s="813"/>
      <c r="CO9" s="813"/>
      <c r="CP9" s="813"/>
      <c r="CQ9" s="814"/>
      <c r="CR9" s="812">
        <v>5</v>
      </c>
      <c r="CS9" s="813"/>
      <c r="CT9" s="813"/>
      <c r="CU9" s="813"/>
      <c r="CV9" s="814"/>
      <c r="CW9" s="812" t="s">
        <v>581</v>
      </c>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91696</v>
      </c>
      <c r="R23" s="829"/>
      <c r="S23" s="829"/>
      <c r="T23" s="829"/>
      <c r="U23" s="829"/>
      <c r="V23" s="829">
        <v>90086</v>
      </c>
      <c r="W23" s="829"/>
      <c r="X23" s="829"/>
      <c r="Y23" s="829"/>
      <c r="Z23" s="829"/>
      <c r="AA23" s="829">
        <v>1610</v>
      </c>
      <c r="AB23" s="829"/>
      <c r="AC23" s="829"/>
      <c r="AD23" s="829"/>
      <c r="AE23" s="830"/>
      <c r="AF23" s="831">
        <v>1195</v>
      </c>
      <c r="AG23" s="829"/>
      <c r="AH23" s="829"/>
      <c r="AI23" s="829"/>
      <c r="AJ23" s="832"/>
      <c r="AK23" s="833"/>
      <c r="AL23" s="834"/>
      <c r="AM23" s="834"/>
      <c r="AN23" s="834"/>
      <c r="AO23" s="834"/>
      <c r="AP23" s="829">
        <v>61173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18074</v>
      </c>
      <c r="R28" s="859"/>
      <c r="S28" s="859"/>
      <c r="T28" s="859"/>
      <c r="U28" s="859"/>
      <c r="V28" s="859">
        <v>17924</v>
      </c>
      <c r="W28" s="859"/>
      <c r="X28" s="859"/>
      <c r="Y28" s="859"/>
      <c r="Z28" s="859"/>
      <c r="AA28" s="859">
        <v>150</v>
      </c>
      <c r="AB28" s="859"/>
      <c r="AC28" s="859"/>
      <c r="AD28" s="859"/>
      <c r="AE28" s="860"/>
      <c r="AF28" s="861">
        <v>150</v>
      </c>
      <c r="AG28" s="859"/>
      <c r="AH28" s="859"/>
      <c r="AI28" s="859"/>
      <c r="AJ28" s="862"/>
      <c r="AK28" s="863">
        <v>1694</v>
      </c>
      <c r="AL28" s="864"/>
      <c r="AM28" s="864"/>
      <c r="AN28" s="864"/>
      <c r="AO28" s="864"/>
      <c r="AP28" s="864" t="s">
        <v>494</v>
      </c>
      <c r="AQ28" s="864"/>
      <c r="AR28" s="864"/>
      <c r="AS28" s="864"/>
      <c r="AT28" s="864"/>
      <c r="AU28" s="864" t="s">
        <v>494</v>
      </c>
      <c r="AV28" s="864"/>
      <c r="AW28" s="864"/>
      <c r="AX28" s="864"/>
      <c r="AY28" s="864"/>
      <c r="AZ28" s="865" t="s">
        <v>494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22760</v>
      </c>
      <c r="R29" s="820"/>
      <c r="S29" s="820"/>
      <c r="T29" s="820"/>
      <c r="U29" s="820"/>
      <c r="V29" s="820">
        <v>22452</v>
      </c>
      <c r="W29" s="820"/>
      <c r="X29" s="820"/>
      <c r="Y29" s="820"/>
      <c r="Z29" s="820"/>
      <c r="AA29" s="820">
        <v>308</v>
      </c>
      <c r="AB29" s="820"/>
      <c r="AC29" s="820"/>
      <c r="AD29" s="820"/>
      <c r="AE29" s="821"/>
      <c r="AF29" s="822">
        <v>308</v>
      </c>
      <c r="AG29" s="823"/>
      <c r="AH29" s="823"/>
      <c r="AI29" s="823"/>
      <c r="AJ29" s="824"/>
      <c r="AK29" s="870">
        <v>3278</v>
      </c>
      <c r="AL29" s="866"/>
      <c r="AM29" s="866"/>
      <c r="AN29" s="866"/>
      <c r="AO29" s="866"/>
      <c r="AP29" s="866" t="s">
        <v>494</v>
      </c>
      <c r="AQ29" s="866"/>
      <c r="AR29" s="866"/>
      <c r="AS29" s="866"/>
      <c r="AT29" s="866"/>
      <c r="AU29" s="866" t="s">
        <v>494</v>
      </c>
      <c r="AV29" s="866"/>
      <c r="AW29" s="866"/>
      <c r="AX29" s="866"/>
      <c r="AY29" s="866"/>
      <c r="AZ29" s="867" t="s">
        <v>494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3676</v>
      </c>
      <c r="R30" s="820"/>
      <c r="S30" s="820"/>
      <c r="T30" s="820"/>
      <c r="U30" s="820"/>
      <c r="V30" s="820">
        <v>3668</v>
      </c>
      <c r="W30" s="820"/>
      <c r="X30" s="820"/>
      <c r="Y30" s="820"/>
      <c r="Z30" s="820"/>
      <c r="AA30" s="820">
        <v>8</v>
      </c>
      <c r="AB30" s="820"/>
      <c r="AC30" s="820"/>
      <c r="AD30" s="820"/>
      <c r="AE30" s="821"/>
      <c r="AF30" s="822">
        <v>8</v>
      </c>
      <c r="AG30" s="823"/>
      <c r="AH30" s="823"/>
      <c r="AI30" s="823"/>
      <c r="AJ30" s="824"/>
      <c r="AK30" s="870">
        <v>776</v>
      </c>
      <c r="AL30" s="866"/>
      <c r="AM30" s="866"/>
      <c r="AN30" s="866"/>
      <c r="AO30" s="866"/>
      <c r="AP30" s="866" t="s">
        <v>494</v>
      </c>
      <c r="AQ30" s="866"/>
      <c r="AR30" s="866"/>
      <c r="AS30" s="866"/>
      <c r="AT30" s="866"/>
      <c r="AU30" s="866" t="s">
        <v>494</v>
      </c>
      <c r="AV30" s="866"/>
      <c r="AW30" s="866"/>
      <c r="AX30" s="866"/>
      <c r="AY30" s="866"/>
      <c r="AZ30" s="867" t="s">
        <v>494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34</v>
      </c>
      <c r="R31" s="820"/>
      <c r="S31" s="820"/>
      <c r="T31" s="820"/>
      <c r="U31" s="820"/>
      <c r="V31" s="820">
        <v>34</v>
      </c>
      <c r="W31" s="820"/>
      <c r="X31" s="820"/>
      <c r="Y31" s="820"/>
      <c r="Z31" s="820"/>
      <c r="AA31" s="820" t="s">
        <v>556</v>
      </c>
      <c r="AB31" s="820"/>
      <c r="AC31" s="820"/>
      <c r="AD31" s="820"/>
      <c r="AE31" s="821"/>
      <c r="AF31" s="822" t="s">
        <v>122</v>
      </c>
      <c r="AG31" s="823"/>
      <c r="AH31" s="823"/>
      <c r="AI31" s="823"/>
      <c r="AJ31" s="824"/>
      <c r="AK31" s="870">
        <v>7</v>
      </c>
      <c r="AL31" s="866"/>
      <c r="AM31" s="866"/>
      <c r="AN31" s="866"/>
      <c r="AO31" s="866"/>
      <c r="AP31" s="866" t="s">
        <v>494</v>
      </c>
      <c r="AQ31" s="866"/>
      <c r="AR31" s="866"/>
      <c r="AS31" s="866"/>
      <c r="AT31" s="866"/>
      <c r="AU31" s="866" t="s">
        <v>494</v>
      </c>
      <c r="AV31" s="866"/>
      <c r="AW31" s="866"/>
      <c r="AX31" s="866"/>
      <c r="AY31" s="866"/>
      <c r="AZ31" s="867" t="s">
        <v>494</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5912</v>
      </c>
      <c r="R32" s="820"/>
      <c r="S32" s="820"/>
      <c r="T32" s="820"/>
      <c r="U32" s="820"/>
      <c r="V32" s="820">
        <v>4631</v>
      </c>
      <c r="W32" s="820"/>
      <c r="X32" s="820"/>
      <c r="Y32" s="820"/>
      <c r="Z32" s="820"/>
      <c r="AA32" s="820">
        <v>1281</v>
      </c>
      <c r="AB32" s="820"/>
      <c r="AC32" s="820"/>
      <c r="AD32" s="820"/>
      <c r="AE32" s="821"/>
      <c r="AF32" s="822">
        <v>6378</v>
      </c>
      <c r="AG32" s="823"/>
      <c r="AH32" s="823"/>
      <c r="AI32" s="823"/>
      <c r="AJ32" s="824"/>
      <c r="AK32" s="870">
        <v>52</v>
      </c>
      <c r="AL32" s="866"/>
      <c r="AM32" s="866"/>
      <c r="AN32" s="866"/>
      <c r="AO32" s="866"/>
      <c r="AP32" s="866">
        <v>4495</v>
      </c>
      <c r="AQ32" s="866"/>
      <c r="AR32" s="866"/>
      <c r="AS32" s="866"/>
      <c r="AT32" s="866"/>
      <c r="AU32" s="866">
        <v>184</v>
      </c>
      <c r="AV32" s="866"/>
      <c r="AW32" s="866"/>
      <c r="AX32" s="866"/>
      <c r="AY32" s="866"/>
      <c r="AZ32" s="867" t="s">
        <v>494</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9316</v>
      </c>
      <c r="R33" s="820"/>
      <c r="S33" s="820"/>
      <c r="T33" s="820"/>
      <c r="U33" s="820"/>
      <c r="V33" s="820">
        <v>9464</v>
      </c>
      <c r="W33" s="820"/>
      <c r="X33" s="820"/>
      <c r="Y33" s="820"/>
      <c r="Z33" s="820"/>
      <c r="AA33" s="820">
        <v>-148</v>
      </c>
      <c r="AB33" s="820"/>
      <c r="AC33" s="820"/>
      <c r="AD33" s="820"/>
      <c r="AE33" s="821"/>
      <c r="AF33" s="822">
        <v>88</v>
      </c>
      <c r="AG33" s="823"/>
      <c r="AH33" s="823"/>
      <c r="AI33" s="823"/>
      <c r="AJ33" s="824"/>
      <c r="AK33" s="870">
        <v>1543</v>
      </c>
      <c r="AL33" s="866"/>
      <c r="AM33" s="866"/>
      <c r="AN33" s="866"/>
      <c r="AO33" s="866"/>
      <c r="AP33" s="866">
        <v>3171</v>
      </c>
      <c r="AQ33" s="866"/>
      <c r="AR33" s="866"/>
      <c r="AS33" s="866"/>
      <c r="AT33" s="866"/>
      <c r="AU33" s="866">
        <v>2147</v>
      </c>
      <c r="AV33" s="866"/>
      <c r="AW33" s="866"/>
      <c r="AX33" s="866"/>
      <c r="AY33" s="866"/>
      <c r="AZ33" s="867" t="s">
        <v>494</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348</v>
      </c>
      <c r="R34" s="820"/>
      <c r="S34" s="820"/>
      <c r="T34" s="820"/>
      <c r="U34" s="820"/>
      <c r="V34" s="820">
        <v>323</v>
      </c>
      <c r="W34" s="820"/>
      <c r="X34" s="820"/>
      <c r="Y34" s="820"/>
      <c r="Z34" s="820"/>
      <c r="AA34" s="820">
        <v>25</v>
      </c>
      <c r="AB34" s="820"/>
      <c r="AC34" s="820"/>
      <c r="AD34" s="820"/>
      <c r="AE34" s="821"/>
      <c r="AF34" s="822">
        <v>231</v>
      </c>
      <c r="AG34" s="823"/>
      <c r="AH34" s="823"/>
      <c r="AI34" s="823"/>
      <c r="AJ34" s="824"/>
      <c r="AK34" s="870">
        <v>88</v>
      </c>
      <c r="AL34" s="866"/>
      <c r="AM34" s="866"/>
      <c r="AN34" s="866"/>
      <c r="AO34" s="866"/>
      <c r="AP34" s="866">
        <v>554</v>
      </c>
      <c r="AQ34" s="866"/>
      <c r="AR34" s="866"/>
      <c r="AS34" s="866"/>
      <c r="AT34" s="866"/>
      <c r="AU34" s="866">
        <v>317</v>
      </c>
      <c r="AV34" s="866"/>
      <c r="AW34" s="866"/>
      <c r="AX34" s="866"/>
      <c r="AY34" s="866"/>
      <c r="AZ34" s="867" t="s">
        <v>494</v>
      </c>
      <c r="BA34" s="867"/>
      <c r="BB34" s="867"/>
      <c r="BC34" s="867"/>
      <c r="BD34" s="867"/>
      <c r="BE34" s="868" t="s">
        <v>395</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398</v>
      </c>
      <c r="C35" s="817"/>
      <c r="D35" s="817"/>
      <c r="E35" s="817"/>
      <c r="F35" s="817"/>
      <c r="G35" s="817"/>
      <c r="H35" s="817"/>
      <c r="I35" s="817"/>
      <c r="J35" s="817"/>
      <c r="K35" s="817"/>
      <c r="L35" s="817"/>
      <c r="M35" s="817"/>
      <c r="N35" s="817"/>
      <c r="O35" s="817"/>
      <c r="P35" s="818"/>
      <c r="Q35" s="819">
        <v>7572</v>
      </c>
      <c r="R35" s="820"/>
      <c r="S35" s="820"/>
      <c r="T35" s="820"/>
      <c r="U35" s="820"/>
      <c r="V35" s="820">
        <v>5967</v>
      </c>
      <c r="W35" s="820"/>
      <c r="X35" s="820"/>
      <c r="Y35" s="820"/>
      <c r="Z35" s="820"/>
      <c r="AA35" s="820">
        <v>1605</v>
      </c>
      <c r="AB35" s="820"/>
      <c r="AC35" s="820"/>
      <c r="AD35" s="820"/>
      <c r="AE35" s="821"/>
      <c r="AF35" s="822">
        <v>3794</v>
      </c>
      <c r="AG35" s="823"/>
      <c r="AH35" s="823"/>
      <c r="AI35" s="823"/>
      <c r="AJ35" s="824"/>
      <c r="AK35" s="870">
        <v>2969</v>
      </c>
      <c r="AL35" s="866"/>
      <c r="AM35" s="866"/>
      <c r="AN35" s="866"/>
      <c r="AO35" s="866"/>
      <c r="AP35" s="866">
        <v>31328</v>
      </c>
      <c r="AQ35" s="866"/>
      <c r="AR35" s="866"/>
      <c r="AS35" s="866"/>
      <c r="AT35" s="866"/>
      <c r="AU35" s="866">
        <v>22682</v>
      </c>
      <c r="AV35" s="866"/>
      <c r="AW35" s="866"/>
      <c r="AX35" s="866"/>
      <c r="AY35" s="866"/>
      <c r="AZ35" s="867" t="s">
        <v>494</v>
      </c>
      <c r="BA35" s="867"/>
      <c r="BB35" s="867"/>
      <c r="BC35" s="867"/>
      <c r="BD35" s="867"/>
      <c r="BE35" s="868" t="s">
        <v>395</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399</v>
      </c>
      <c r="C36" s="817"/>
      <c r="D36" s="817"/>
      <c r="E36" s="817"/>
      <c r="F36" s="817"/>
      <c r="G36" s="817"/>
      <c r="H36" s="817"/>
      <c r="I36" s="817"/>
      <c r="J36" s="817"/>
      <c r="K36" s="817"/>
      <c r="L36" s="817"/>
      <c r="M36" s="817"/>
      <c r="N36" s="817"/>
      <c r="O36" s="817"/>
      <c r="P36" s="818"/>
      <c r="Q36" s="819">
        <v>72</v>
      </c>
      <c r="R36" s="820"/>
      <c r="S36" s="820"/>
      <c r="T36" s="820"/>
      <c r="U36" s="820"/>
      <c r="V36" s="820">
        <v>74</v>
      </c>
      <c r="W36" s="820"/>
      <c r="X36" s="820"/>
      <c r="Y36" s="820"/>
      <c r="Z36" s="820"/>
      <c r="AA36" s="820">
        <v>-2</v>
      </c>
      <c r="AB36" s="820"/>
      <c r="AC36" s="820"/>
      <c r="AD36" s="820"/>
      <c r="AE36" s="821"/>
      <c r="AF36" s="822">
        <v>29</v>
      </c>
      <c r="AG36" s="823"/>
      <c r="AH36" s="823"/>
      <c r="AI36" s="823"/>
      <c r="AJ36" s="824"/>
      <c r="AK36" s="870">
        <v>67</v>
      </c>
      <c r="AL36" s="866"/>
      <c r="AM36" s="866"/>
      <c r="AN36" s="866"/>
      <c r="AO36" s="866"/>
      <c r="AP36" s="866">
        <v>125</v>
      </c>
      <c r="AQ36" s="866"/>
      <c r="AR36" s="866"/>
      <c r="AS36" s="866"/>
      <c r="AT36" s="866"/>
      <c r="AU36" s="866">
        <v>114</v>
      </c>
      <c r="AV36" s="866"/>
      <c r="AW36" s="866"/>
      <c r="AX36" s="866"/>
      <c r="AY36" s="866"/>
      <c r="AZ36" s="867" t="s">
        <v>494</v>
      </c>
      <c r="BA36" s="867"/>
      <c r="BB36" s="867"/>
      <c r="BC36" s="867"/>
      <c r="BD36" s="867"/>
      <c r="BE36" s="868" t="s">
        <v>395</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t="s">
        <v>400</v>
      </c>
      <c r="C37" s="817"/>
      <c r="D37" s="817"/>
      <c r="E37" s="817"/>
      <c r="F37" s="817"/>
      <c r="G37" s="817"/>
      <c r="H37" s="817"/>
      <c r="I37" s="817"/>
      <c r="J37" s="817"/>
      <c r="K37" s="817"/>
      <c r="L37" s="817"/>
      <c r="M37" s="817"/>
      <c r="N37" s="817"/>
      <c r="O37" s="817"/>
      <c r="P37" s="818"/>
      <c r="Q37" s="819">
        <v>42</v>
      </c>
      <c r="R37" s="820"/>
      <c r="S37" s="820"/>
      <c r="T37" s="820"/>
      <c r="U37" s="820"/>
      <c r="V37" s="820">
        <v>41</v>
      </c>
      <c r="W37" s="820"/>
      <c r="X37" s="820"/>
      <c r="Y37" s="820"/>
      <c r="Z37" s="820"/>
      <c r="AA37" s="820">
        <v>1</v>
      </c>
      <c r="AB37" s="820"/>
      <c r="AC37" s="820"/>
      <c r="AD37" s="820"/>
      <c r="AE37" s="821"/>
      <c r="AF37" s="822">
        <v>0</v>
      </c>
      <c r="AG37" s="823"/>
      <c r="AH37" s="823"/>
      <c r="AI37" s="823"/>
      <c r="AJ37" s="824"/>
      <c r="AK37" s="870">
        <v>22</v>
      </c>
      <c r="AL37" s="866"/>
      <c r="AM37" s="866"/>
      <c r="AN37" s="866"/>
      <c r="AO37" s="866"/>
      <c r="AP37" s="866">
        <v>33</v>
      </c>
      <c r="AQ37" s="866"/>
      <c r="AR37" s="866"/>
      <c r="AS37" s="866"/>
      <c r="AT37" s="866"/>
      <c r="AU37" s="866">
        <v>31</v>
      </c>
      <c r="AV37" s="866"/>
      <c r="AW37" s="866"/>
      <c r="AX37" s="866"/>
      <c r="AY37" s="866"/>
      <c r="AZ37" s="867" t="s">
        <v>494</v>
      </c>
      <c r="BA37" s="867"/>
      <c r="BB37" s="867"/>
      <c r="BC37" s="867"/>
      <c r="BD37" s="867"/>
      <c r="BE37" s="868" t="s">
        <v>395</v>
      </c>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t="s">
        <v>401</v>
      </c>
      <c r="C38" s="817"/>
      <c r="D38" s="817"/>
      <c r="E38" s="817"/>
      <c r="F38" s="817"/>
      <c r="G38" s="817"/>
      <c r="H38" s="817"/>
      <c r="I38" s="817"/>
      <c r="J38" s="817"/>
      <c r="K38" s="817"/>
      <c r="L38" s="817"/>
      <c r="M38" s="817"/>
      <c r="N38" s="817"/>
      <c r="O38" s="817"/>
      <c r="P38" s="818"/>
      <c r="Q38" s="819">
        <v>30</v>
      </c>
      <c r="R38" s="820"/>
      <c r="S38" s="820"/>
      <c r="T38" s="820"/>
      <c r="U38" s="820"/>
      <c r="V38" s="820">
        <v>28</v>
      </c>
      <c r="W38" s="820"/>
      <c r="X38" s="820"/>
      <c r="Y38" s="820"/>
      <c r="Z38" s="820"/>
      <c r="AA38" s="820">
        <v>2</v>
      </c>
      <c r="AB38" s="820"/>
      <c r="AC38" s="820"/>
      <c r="AD38" s="820"/>
      <c r="AE38" s="821"/>
      <c r="AF38" s="822">
        <v>1</v>
      </c>
      <c r="AG38" s="823"/>
      <c r="AH38" s="823"/>
      <c r="AI38" s="823"/>
      <c r="AJ38" s="824"/>
      <c r="AK38" s="870">
        <v>20</v>
      </c>
      <c r="AL38" s="866"/>
      <c r="AM38" s="866"/>
      <c r="AN38" s="866"/>
      <c r="AO38" s="866"/>
      <c r="AP38" s="866">
        <v>71</v>
      </c>
      <c r="AQ38" s="866"/>
      <c r="AR38" s="866"/>
      <c r="AS38" s="866"/>
      <c r="AT38" s="866"/>
      <c r="AU38" s="866">
        <v>70</v>
      </c>
      <c r="AV38" s="866"/>
      <c r="AW38" s="866"/>
      <c r="AX38" s="866"/>
      <c r="AY38" s="866"/>
      <c r="AZ38" s="867" t="s">
        <v>494</v>
      </c>
      <c r="BA38" s="867"/>
      <c r="BB38" s="867"/>
      <c r="BC38" s="867"/>
      <c r="BD38" s="867"/>
      <c r="BE38" s="868" t="s">
        <v>395</v>
      </c>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402</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403</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10987</v>
      </c>
      <c r="AG63" s="880"/>
      <c r="AH63" s="880"/>
      <c r="AI63" s="880"/>
      <c r="AJ63" s="881"/>
      <c r="AK63" s="882"/>
      <c r="AL63" s="877"/>
      <c r="AM63" s="877"/>
      <c r="AN63" s="877"/>
      <c r="AO63" s="877"/>
      <c r="AP63" s="880">
        <v>39777</v>
      </c>
      <c r="AQ63" s="880"/>
      <c r="AR63" s="880"/>
      <c r="AS63" s="880"/>
      <c r="AT63" s="880"/>
      <c r="AU63" s="880">
        <v>25545</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405</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406</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557</v>
      </c>
      <c r="C68" s="906"/>
      <c r="D68" s="906"/>
      <c r="E68" s="906"/>
      <c r="F68" s="906"/>
      <c r="G68" s="906"/>
      <c r="H68" s="906"/>
      <c r="I68" s="906"/>
      <c r="J68" s="906"/>
      <c r="K68" s="906"/>
      <c r="L68" s="906"/>
      <c r="M68" s="906"/>
      <c r="N68" s="906"/>
      <c r="O68" s="906"/>
      <c r="P68" s="907"/>
      <c r="Q68" s="908">
        <v>51</v>
      </c>
      <c r="R68" s="902"/>
      <c r="S68" s="902"/>
      <c r="T68" s="902"/>
      <c r="U68" s="902"/>
      <c r="V68" s="902">
        <v>49</v>
      </c>
      <c r="W68" s="902"/>
      <c r="X68" s="902"/>
      <c r="Y68" s="902"/>
      <c r="Z68" s="902"/>
      <c r="AA68" s="902">
        <v>2</v>
      </c>
      <c r="AB68" s="902"/>
      <c r="AC68" s="902"/>
      <c r="AD68" s="902"/>
      <c r="AE68" s="902"/>
      <c r="AF68" s="902">
        <v>2</v>
      </c>
      <c r="AG68" s="902"/>
      <c r="AH68" s="902"/>
      <c r="AI68" s="902"/>
      <c r="AJ68" s="902"/>
      <c r="AK68" s="902" t="s">
        <v>494</v>
      </c>
      <c r="AL68" s="902"/>
      <c r="AM68" s="902"/>
      <c r="AN68" s="902"/>
      <c r="AO68" s="902"/>
      <c r="AP68" s="902" t="s">
        <v>494</v>
      </c>
      <c r="AQ68" s="902"/>
      <c r="AR68" s="902"/>
      <c r="AS68" s="902"/>
      <c r="AT68" s="902"/>
      <c r="AU68" s="902" t="s">
        <v>494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558</v>
      </c>
      <c r="C69" s="910"/>
      <c r="D69" s="910"/>
      <c r="E69" s="910"/>
      <c r="F69" s="910"/>
      <c r="G69" s="910"/>
      <c r="H69" s="910"/>
      <c r="I69" s="910"/>
      <c r="J69" s="910"/>
      <c r="K69" s="910"/>
      <c r="L69" s="910"/>
      <c r="M69" s="910"/>
      <c r="N69" s="910"/>
      <c r="O69" s="910"/>
      <c r="P69" s="911"/>
      <c r="Q69" s="912" t="s">
        <v>494</v>
      </c>
      <c r="R69" s="866"/>
      <c r="S69" s="866"/>
      <c r="T69" s="866"/>
      <c r="U69" s="866"/>
      <c r="V69" s="866" t="s">
        <v>494</v>
      </c>
      <c r="W69" s="866"/>
      <c r="X69" s="866"/>
      <c r="Y69" s="866"/>
      <c r="Z69" s="866"/>
      <c r="AA69" s="866" t="s">
        <v>494</v>
      </c>
      <c r="AB69" s="866"/>
      <c r="AC69" s="866"/>
      <c r="AD69" s="866"/>
      <c r="AE69" s="866"/>
      <c r="AF69" s="866" t="s">
        <v>494</v>
      </c>
      <c r="AG69" s="866"/>
      <c r="AH69" s="866"/>
      <c r="AI69" s="866"/>
      <c r="AJ69" s="866"/>
      <c r="AK69" s="866" t="s">
        <v>494</v>
      </c>
      <c r="AL69" s="866"/>
      <c r="AM69" s="866"/>
      <c r="AN69" s="866"/>
      <c r="AO69" s="866"/>
      <c r="AP69" s="866" t="s">
        <v>494</v>
      </c>
      <c r="AQ69" s="866"/>
      <c r="AR69" s="866"/>
      <c r="AS69" s="866"/>
      <c r="AT69" s="866"/>
      <c r="AU69" s="866" t="s">
        <v>494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559</v>
      </c>
      <c r="C70" s="910"/>
      <c r="D70" s="910"/>
      <c r="E70" s="910"/>
      <c r="F70" s="910"/>
      <c r="G70" s="910"/>
      <c r="H70" s="910"/>
      <c r="I70" s="910"/>
      <c r="J70" s="910"/>
      <c r="K70" s="910"/>
      <c r="L70" s="910"/>
      <c r="M70" s="910"/>
      <c r="N70" s="910"/>
      <c r="O70" s="910"/>
      <c r="P70" s="911"/>
      <c r="Q70" s="912">
        <v>4002</v>
      </c>
      <c r="R70" s="866"/>
      <c r="S70" s="866"/>
      <c r="T70" s="866"/>
      <c r="U70" s="866"/>
      <c r="V70" s="866">
        <v>3944</v>
      </c>
      <c r="W70" s="866"/>
      <c r="X70" s="866"/>
      <c r="Y70" s="866"/>
      <c r="Z70" s="866"/>
      <c r="AA70" s="866">
        <v>58</v>
      </c>
      <c r="AB70" s="866"/>
      <c r="AC70" s="866"/>
      <c r="AD70" s="866"/>
      <c r="AE70" s="866"/>
      <c r="AF70" s="866">
        <v>49</v>
      </c>
      <c r="AG70" s="866"/>
      <c r="AH70" s="866"/>
      <c r="AI70" s="866"/>
      <c r="AJ70" s="866"/>
      <c r="AK70" s="866">
        <v>350</v>
      </c>
      <c r="AL70" s="866"/>
      <c r="AM70" s="866"/>
      <c r="AN70" s="866"/>
      <c r="AO70" s="866"/>
      <c r="AP70" s="866">
        <v>917</v>
      </c>
      <c r="AQ70" s="866"/>
      <c r="AR70" s="866"/>
      <c r="AS70" s="866"/>
      <c r="AT70" s="866"/>
      <c r="AU70" s="866">
        <v>446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560</v>
      </c>
      <c r="C71" s="910"/>
      <c r="D71" s="910"/>
      <c r="E71" s="910"/>
      <c r="F71" s="910"/>
      <c r="G71" s="910"/>
      <c r="H71" s="910"/>
      <c r="I71" s="910"/>
      <c r="J71" s="910"/>
      <c r="K71" s="910"/>
      <c r="L71" s="910"/>
      <c r="M71" s="910"/>
      <c r="N71" s="910"/>
      <c r="O71" s="910"/>
      <c r="P71" s="911"/>
      <c r="Q71" s="912" t="s">
        <v>494</v>
      </c>
      <c r="R71" s="866"/>
      <c r="S71" s="866"/>
      <c r="T71" s="866"/>
      <c r="U71" s="866"/>
      <c r="V71" s="866" t="s">
        <v>494</v>
      </c>
      <c r="W71" s="866"/>
      <c r="X71" s="866"/>
      <c r="Y71" s="866"/>
      <c r="Z71" s="866"/>
      <c r="AA71" s="866" t="s">
        <v>494</v>
      </c>
      <c r="AB71" s="866"/>
      <c r="AC71" s="866"/>
      <c r="AD71" s="866"/>
      <c r="AE71" s="866"/>
      <c r="AF71" s="866" t="s">
        <v>494</v>
      </c>
      <c r="AG71" s="866"/>
      <c r="AH71" s="866"/>
      <c r="AI71" s="866"/>
      <c r="AJ71" s="866"/>
      <c r="AK71" s="866" t="s">
        <v>494</v>
      </c>
      <c r="AL71" s="866"/>
      <c r="AM71" s="866"/>
      <c r="AN71" s="866"/>
      <c r="AO71" s="866"/>
      <c r="AP71" s="866" t="s">
        <v>494</v>
      </c>
      <c r="AQ71" s="866"/>
      <c r="AR71" s="866"/>
      <c r="AS71" s="866"/>
      <c r="AT71" s="866"/>
      <c r="AU71" s="866" t="s">
        <v>494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561</v>
      </c>
      <c r="C72" s="910"/>
      <c r="D72" s="910"/>
      <c r="E72" s="910"/>
      <c r="F72" s="910"/>
      <c r="G72" s="910"/>
      <c r="H72" s="910"/>
      <c r="I72" s="910"/>
      <c r="J72" s="910"/>
      <c r="K72" s="910"/>
      <c r="L72" s="910"/>
      <c r="M72" s="910"/>
      <c r="N72" s="910"/>
      <c r="O72" s="910"/>
      <c r="P72" s="911"/>
      <c r="Q72" s="912">
        <v>28</v>
      </c>
      <c r="R72" s="866"/>
      <c r="S72" s="866"/>
      <c r="T72" s="866"/>
      <c r="U72" s="866"/>
      <c r="V72" s="866">
        <v>26</v>
      </c>
      <c r="W72" s="866"/>
      <c r="X72" s="866"/>
      <c r="Y72" s="866"/>
      <c r="Z72" s="866"/>
      <c r="AA72" s="866">
        <v>2</v>
      </c>
      <c r="AB72" s="866"/>
      <c r="AC72" s="866"/>
      <c r="AD72" s="866"/>
      <c r="AE72" s="866"/>
      <c r="AF72" s="866">
        <v>2</v>
      </c>
      <c r="AG72" s="866"/>
      <c r="AH72" s="866"/>
      <c r="AI72" s="866"/>
      <c r="AJ72" s="866"/>
      <c r="AK72" s="866" t="s">
        <v>494</v>
      </c>
      <c r="AL72" s="866"/>
      <c r="AM72" s="866"/>
      <c r="AN72" s="866"/>
      <c r="AO72" s="866"/>
      <c r="AP72" s="866" t="s">
        <v>494</v>
      </c>
      <c r="AQ72" s="866"/>
      <c r="AR72" s="866"/>
      <c r="AS72" s="866"/>
      <c r="AT72" s="866"/>
      <c r="AU72" s="866" t="s">
        <v>494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562</v>
      </c>
      <c r="C73" s="910"/>
      <c r="D73" s="910"/>
      <c r="E73" s="910"/>
      <c r="F73" s="910"/>
      <c r="G73" s="910"/>
      <c r="H73" s="910"/>
      <c r="I73" s="910"/>
      <c r="J73" s="910"/>
      <c r="K73" s="910"/>
      <c r="L73" s="910"/>
      <c r="M73" s="910"/>
      <c r="N73" s="910"/>
      <c r="O73" s="910"/>
      <c r="P73" s="911"/>
      <c r="Q73" s="912">
        <v>67</v>
      </c>
      <c r="R73" s="866"/>
      <c r="S73" s="866"/>
      <c r="T73" s="866"/>
      <c r="U73" s="866"/>
      <c r="V73" s="866">
        <v>63</v>
      </c>
      <c r="W73" s="866"/>
      <c r="X73" s="866"/>
      <c r="Y73" s="866"/>
      <c r="Z73" s="866"/>
      <c r="AA73" s="866">
        <v>4</v>
      </c>
      <c r="AB73" s="866"/>
      <c r="AC73" s="866"/>
      <c r="AD73" s="866"/>
      <c r="AE73" s="866"/>
      <c r="AF73" s="866">
        <v>4</v>
      </c>
      <c r="AG73" s="866"/>
      <c r="AH73" s="866"/>
      <c r="AI73" s="866"/>
      <c r="AJ73" s="866"/>
      <c r="AK73" s="866" t="s">
        <v>494</v>
      </c>
      <c r="AL73" s="866"/>
      <c r="AM73" s="866"/>
      <c r="AN73" s="866"/>
      <c r="AO73" s="866"/>
      <c r="AP73" s="866" t="s">
        <v>494</v>
      </c>
      <c r="AQ73" s="866"/>
      <c r="AR73" s="866"/>
      <c r="AS73" s="866"/>
      <c r="AT73" s="866"/>
      <c r="AU73" s="866" t="s">
        <v>494</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563</v>
      </c>
      <c r="C74" s="910"/>
      <c r="D74" s="910"/>
      <c r="E74" s="910"/>
      <c r="F74" s="910"/>
      <c r="G74" s="910"/>
      <c r="H74" s="910"/>
      <c r="I74" s="910"/>
      <c r="J74" s="910"/>
      <c r="K74" s="910"/>
      <c r="L74" s="910"/>
      <c r="M74" s="910"/>
      <c r="N74" s="910"/>
      <c r="O74" s="910"/>
      <c r="P74" s="911"/>
      <c r="Q74" s="912">
        <v>1554</v>
      </c>
      <c r="R74" s="866"/>
      <c r="S74" s="866"/>
      <c r="T74" s="866"/>
      <c r="U74" s="866"/>
      <c r="V74" s="866">
        <v>1492</v>
      </c>
      <c r="W74" s="866"/>
      <c r="X74" s="866"/>
      <c r="Y74" s="866"/>
      <c r="Z74" s="866"/>
      <c r="AA74" s="866">
        <v>62</v>
      </c>
      <c r="AB74" s="866"/>
      <c r="AC74" s="866"/>
      <c r="AD74" s="866"/>
      <c r="AE74" s="866"/>
      <c r="AF74" s="866">
        <v>62</v>
      </c>
      <c r="AG74" s="866"/>
      <c r="AH74" s="866"/>
      <c r="AI74" s="866"/>
      <c r="AJ74" s="866"/>
      <c r="AK74" s="866">
        <v>0</v>
      </c>
      <c r="AL74" s="866"/>
      <c r="AM74" s="866"/>
      <c r="AN74" s="866"/>
      <c r="AO74" s="866"/>
      <c r="AP74" s="866">
        <v>1042</v>
      </c>
      <c r="AQ74" s="866"/>
      <c r="AR74" s="866"/>
      <c r="AS74" s="866"/>
      <c r="AT74" s="866"/>
      <c r="AU74" s="866" t="s">
        <v>577</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564</v>
      </c>
      <c r="C75" s="910"/>
      <c r="D75" s="910"/>
      <c r="E75" s="910"/>
      <c r="F75" s="910"/>
      <c r="G75" s="910"/>
      <c r="H75" s="910"/>
      <c r="I75" s="910"/>
      <c r="J75" s="910"/>
      <c r="K75" s="910"/>
      <c r="L75" s="910"/>
      <c r="M75" s="910"/>
      <c r="N75" s="910"/>
      <c r="O75" s="910"/>
      <c r="P75" s="911"/>
      <c r="Q75" s="913">
        <v>11</v>
      </c>
      <c r="R75" s="914"/>
      <c r="S75" s="914"/>
      <c r="T75" s="914"/>
      <c r="U75" s="870"/>
      <c r="V75" s="915">
        <v>9</v>
      </c>
      <c r="W75" s="914"/>
      <c r="X75" s="914"/>
      <c r="Y75" s="914"/>
      <c r="Z75" s="870"/>
      <c r="AA75" s="915">
        <v>2</v>
      </c>
      <c r="AB75" s="914"/>
      <c r="AC75" s="914"/>
      <c r="AD75" s="914"/>
      <c r="AE75" s="870"/>
      <c r="AF75" s="915">
        <v>2</v>
      </c>
      <c r="AG75" s="914"/>
      <c r="AH75" s="914"/>
      <c r="AI75" s="914"/>
      <c r="AJ75" s="870"/>
      <c r="AK75" s="915" t="s">
        <v>494</v>
      </c>
      <c r="AL75" s="914"/>
      <c r="AM75" s="914"/>
      <c r="AN75" s="914"/>
      <c r="AO75" s="870"/>
      <c r="AP75" s="915" t="s">
        <v>494</v>
      </c>
      <c r="AQ75" s="914"/>
      <c r="AR75" s="914"/>
      <c r="AS75" s="914"/>
      <c r="AT75" s="870"/>
      <c r="AU75" s="915" t="s">
        <v>494</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565</v>
      </c>
      <c r="C76" s="910"/>
      <c r="D76" s="910"/>
      <c r="E76" s="910"/>
      <c r="F76" s="910"/>
      <c r="G76" s="910"/>
      <c r="H76" s="910"/>
      <c r="I76" s="910"/>
      <c r="J76" s="910"/>
      <c r="K76" s="910"/>
      <c r="L76" s="910"/>
      <c r="M76" s="910"/>
      <c r="N76" s="910"/>
      <c r="O76" s="910"/>
      <c r="P76" s="911"/>
      <c r="Q76" s="913">
        <v>28</v>
      </c>
      <c r="R76" s="914"/>
      <c r="S76" s="914"/>
      <c r="T76" s="914"/>
      <c r="U76" s="870"/>
      <c r="V76" s="915">
        <v>26</v>
      </c>
      <c r="W76" s="914"/>
      <c r="X76" s="914"/>
      <c r="Y76" s="914"/>
      <c r="Z76" s="870"/>
      <c r="AA76" s="915">
        <v>2</v>
      </c>
      <c r="AB76" s="914"/>
      <c r="AC76" s="914"/>
      <c r="AD76" s="914"/>
      <c r="AE76" s="870"/>
      <c r="AF76" s="915">
        <v>2</v>
      </c>
      <c r="AG76" s="914"/>
      <c r="AH76" s="914"/>
      <c r="AI76" s="914"/>
      <c r="AJ76" s="870"/>
      <c r="AK76" s="915">
        <v>0</v>
      </c>
      <c r="AL76" s="914"/>
      <c r="AM76" s="914"/>
      <c r="AN76" s="914"/>
      <c r="AO76" s="870"/>
      <c r="AP76" s="915" t="s">
        <v>494</v>
      </c>
      <c r="AQ76" s="914"/>
      <c r="AR76" s="914"/>
      <c r="AS76" s="914"/>
      <c r="AT76" s="870"/>
      <c r="AU76" s="915" t="s">
        <v>494</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566</v>
      </c>
      <c r="C77" s="910"/>
      <c r="D77" s="910"/>
      <c r="E77" s="910"/>
      <c r="F77" s="910"/>
      <c r="G77" s="910"/>
      <c r="H77" s="910"/>
      <c r="I77" s="910"/>
      <c r="J77" s="910"/>
      <c r="K77" s="910"/>
      <c r="L77" s="910"/>
      <c r="M77" s="910"/>
      <c r="N77" s="910"/>
      <c r="O77" s="910"/>
      <c r="P77" s="911"/>
      <c r="Q77" s="913">
        <v>51</v>
      </c>
      <c r="R77" s="914"/>
      <c r="S77" s="914"/>
      <c r="T77" s="914"/>
      <c r="U77" s="870"/>
      <c r="V77" s="915">
        <v>48</v>
      </c>
      <c r="W77" s="914"/>
      <c r="X77" s="914"/>
      <c r="Y77" s="914"/>
      <c r="Z77" s="870"/>
      <c r="AA77" s="915">
        <v>3</v>
      </c>
      <c r="AB77" s="914"/>
      <c r="AC77" s="914"/>
      <c r="AD77" s="914"/>
      <c r="AE77" s="870"/>
      <c r="AF77" s="915">
        <v>3</v>
      </c>
      <c r="AG77" s="914"/>
      <c r="AH77" s="914"/>
      <c r="AI77" s="914"/>
      <c r="AJ77" s="870"/>
      <c r="AK77" s="915">
        <v>0</v>
      </c>
      <c r="AL77" s="914"/>
      <c r="AM77" s="914"/>
      <c r="AN77" s="914"/>
      <c r="AO77" s="870"/>
      <c r="AP77" s="915" t="s">
        <v>494</v>
      </c>
      <c r="AQ77" s="914"/>
      <c r="AR77" s="914"/>
      <c r="AS77" s="914"/>
      <c r="AT77" s="870"/>
      <c r="AU77" s="915" t="s">
        <v>494</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t="s">
        <v>567</v>
      </c>
      <c r="C78" s="910"/>
      <c r="D78" s="910"/>
      <c r="E78" s="910"/>
      <c r="F78" s="910"/>
      <c r="G78" s="910"/>
      <c r="H78" s="910"/>
      <c r="I78" s="910"/>
      <c r="J78" s="910"/>
      <c r="K78" s="910"/>
      <c r="L78" s="910"/>
      <c r="M78" s="910"/>
      <c r="N78" s="910"/>
      <c r="O78" s="910"/>
      <c r="P78" s="911"/>
      <c r="Q78" s="912">
        <v>261</v>
      </c>
      <c r="R78" s="866"/>
      <c r="S78" s="866"/>
      <c r="T78" s="866"/>
      <c r="U78" s="866"/>
      <c r="V78" s="866">
        <v>256</v>
      </c>
      <c r="W78" s="866"/>
      <c r="X78" s="866"/>
      <c r="Y78" s="866"/>
      <c r="Z78" s="866"/>
      <c r="AA78" s="866">
        <v>5</v>
      </c>
      <c r="AB78" s="866"/>
      <c r="AC78" s="866"/>
      <c r="AD78" s="866"/>
      <c r="AE78" s="866"/>
      <c r="AF78" s="866">
        <v>5</v>
      </c>
      <c r="AG78" s="866"/>
      <c r="AH78" s="866"/>
      <c r="AI78" s="866"/>
      <c r="AJ78" s="866"/>
      <c r="AK78" s="866">
        <v>0</v>
      </c>
      <c r="AL78" s="866"/>
      <c r="AM78" s="866"/>
      <c r="AN78" s="866"/>
      <c r="AO78" s="866"/>
      <c r="AP78" s="866" t="s">
        <v>494</v>
      </c>
      <c r="AQ78" s="866"/>
      <c r="AR78" s="866"/>
      <c r="AS78" s="866"/>
      <c r="AT78" s="866"/>
      <c r="AU78" s="866" t="s">
        <v>494</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t="s">
        <v>568</v>
      </c>
      <c r="C79" s="910"/>
      <c r="D79" s="910"/>
      <c r="E79" s="910"/>
      <c r="F79" s="910"/>
      <c r="G79" s="910"/>
      <c r="H79" s="910"/>
      <c r="I79" s="910"/>
      <c r="J79" s="910"/>
      <c r="K79" s="910"/>
      <c r="L79" s="910"/>
      <c r="M79" s="910"/>
      <c r="N79" s="910"/>
      <c r="O79" s="910"/>
      <c r="P79" s="911"/>
      <c r="Q79" s="912">
        <v>168</v>
      </c>
      <c r="R79" s="866"/>
      <c r="S79" s="866"/>
      <c r="T79" s="866"/>
      <c r="U79" s="866"/>
      <c r="V79" s="866">
        <v>122</v>
      </c>
      <c r="W79" s="866"/>
      <c r="X79" s="866"/>
      <c r="Y79" s="866"/>
      <c r="Z79" s="866"/>
      <c r="AA79" s="866">
        <v>46</v>
      </c>
      <c r="AB79" s="866"/>
      <c r="AC79" s="866"/>
      <c r="AD79" s="866"/>
      <c r="AE79" s="866"/>
      <c r="AF79" s="866">
        <v>46</v>
      </c>
      <c r="AG79" s="866"/>
      <c r="AH79" s="866"/>
      <c r="AI79" s="866"/>
      <c r="AJ79" s="866"/>
      <c r="AK79" s="866" t="s">
        <v>494</v>
      </c>
      <c r="AL79" s="866"/>
      <c r="AM79" s="866"/>
      <c r="AN79" s="866"/>
      <c r="AO79" s="866"/>
      <c r="AP79" s="866" t="s">
        <v>494</v>
      </c>
      <c r="AQ79" s="866"/>
      <c r="AR79" s="866"/>
      <c r="AS79" s="866"/>
      <c r="AT79" s="866"/>
      <c r="AU79" s="866" t="s">
        <v>494</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t="s">
        <v>569</v>
      </c>
      <c r="C80" s="910"/>
      <c r="D80" s="910"/>
      <c r="E80" s="910"/>
      <c r="F80" s="910"/>
      <c r="G80" s="910"/>
      <c r="H80" s="910"/>
      <c r="I80" s="910"/>
      <c r="J80" s="910"/>
      <c r="K80" s="910"/>
      <c r="L80" s="910"/>
      <c r="M80" s="910"/>
      <c r="N80" s="910"/>
      <c r="O80" s="910"/>
      <c r="P80" s="911"/>
      <c r="Q80" s="912">
        <v>726</v>
      </c>
      <c r="R80" s="866"/>
      <c r="S80" s="866"/>
      <c r="T80" s="866"/>
      <c r="U80" s="866"/>
      <c r="V80" s="866">
        <v>692</v>
      </c>
      <c r="W80" s="866"/>
      <c r="X80" s="866"/>
      <c r="Y80" s="866"/>
      <c r="Z80" s="866"/>
      <c r="AA80" s="866">
        <v>34</v>
      </c>
      <c r="AB80" s="866"/>
      <c r="AC80" s="866"/>
      <c r="AD80" s="866"/>
      <c r="AE80" s="866"/>
      <c r="AF80" s="866">
        <v>34</v>
      </c>
      <c r="AG80" s="866"/>
      <c r="AH80" s="866"/>
      <c r="AI80" s="866"/>
      <c r="AJ80" s="866"/>
      <c r="AK80" s="866">
        <v>94</v>
      </c>
      <c r="AL80" s="866"/>
      <c r="AM80" s="866"/>
      <c r="AN80" s="866"/>
      <c r="AO80" s="866"/>
      <c r="AP80" s="866" t="s">
        <v>494</v>
      </c>
      <c r="AQ80" s="866"/>
      <c r="AR80" s="866"/>
      <c r="AS80" s="866"/>
      <c r="AT80" s="866"/>
      <c r="AU80" s="866" t="s">
        <v>494</v>
      </c>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t="s">
        <v>570</v>
      </c>
      <c r="C81" s="910"/>
      <c r="D81" s="910"/>
      <c r="E81" s="910"/>
      <c r="F81" s="910"/>
      <c r="G81" s="910"/>
      <c r="H81" s="910"/>
      <c r="I81" s="910"/>
      <c r="J81" s="910"/>
      <c r="K81" s="910"/>
      <c r="L81" s="910"/>
      <c r="M81" s="910"/>
      <c r="N81" s="910"/>
      <c r="O81" s="910"/>
      <c r="P81" s="911"/>
      <c r="Q81" s="912">
        <v>120217</v>
      </c>
      <c r="R81" s="866"/>
      <c r="S81" s="866"/>
      <c r="T81" s="866"/>
      <c r="U81" s="866"/>
      <c r="V81" s="866">
        <v>117534</v>
      </c>
      <c r="W81" s="866"/>
      <c r="X81" s="866"/>
      <c r="Y81" s="866"/>
      <c r="Z81" s="866"/>
      <c r="AA81" s="866">
        <v>2683</v>
      </c>
      <c r="AB81" s="866"/>
      <c r="AC81" s="866"/>
      <c r="AD81" s="866"/>
      <c r="AE81" s="866"/>
      <c r="AF81" s="866">
        <v>2683</v>
      </c>
      <c r="AG81" s="866"/>
      <c r="AH81" s="866"/>
      <c r="AI81" s="866"/>
      <c r="AJ81" s="866"/>
      <c r="AK81" s="866">
        <v>452</v>
      </c>
      <c r="AL81" s="866"/>
      <c r="AM81" s="866"/>
      <c r="AN81" s="866"/>
      <c r="AO81" s="866"/>
      <c r="AP81" s="866" t="s">
        <v>494</v>
      </c>
      <c r="AQ81" s="866"/>
      <c r="AR81" s="866"/>
      <c r="AS81" s="866"/>
      <c r="AT81" s="866"/>
      <c r="AU81" s="866" t="s">
        <v>494</v>
      </c>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t="s">
        <v>571</v>
      </c>
      <c r="C82" s="910"/>
      <c r="D82" s="910"/>
      <c r="E82" s="910"/>
      <c r="F82" s="910"/>
      <c r="G82" s="910"/>
      <c r="H82" s="910"/>
      <c r="I82" s="910"/>
      <c r="J82" s="910"/>
      <c r="K82" s="910"/>
      <c r="L82" s="910"/>
      <c r="M82" s="910"/>
      <c r="N82" s="910"/>
      <c r="O82" s="910"/>
      <c r="P82" s="911"/>
      <c r="Q82" s="912">
        <v>1838</v>
      </c>
      <c r="R82" s="866"/>
      <c r="S82" s="866"/>
      <c r="T82" s="866"/>
      <c r="U82" s="866"/>
      <c r="V82" s="866">
        <v>1615</v>
      </c>
      <c r="W82" s="866"/>
      <c r="X82" s="866"/>
      <c r="Y82" s="866"/>
      <c r="Z82" s="866"/>
      <c r="AA82" s="866">
        <v>223</v>
      </c>
      <c r="AB82" s="866"/>
      <c r="AC82" s="866"/>
      <c r="AD82" s="866"/>
      <c r="AE82" s="866"/>
      <c r="AF82" s="866">
        <v>223</v>
      </c>
      <c r="AG82" s="866"/>
      <c r="AH82" s="866"/>
      <c r="AI82" s="866"/>
      <c r="AJ82" s="866"/>
      <c r="AK82" s="866" t="s">
        <v>494</v>
      </c>
      <c r="AL82" s="866"/>
      <c r="AM82" s="866"/>
      <c r="AN82" s="866"/>
      <c r="AO82" s="866"/>
      <c r="AP82" s="866">
        <v>4820</v>
      </c>
      <c r="AQ82" s="866"/>
      <c r="AR82" s="866"/>
      <c r="AS82" s="866"/>
      <c r="AT82" s="866"/>
      <c r="AU82" s="866">
        <v>3415</v>
      </c>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t="s">
        <v>572</v>
      </c>
      <c r="C83" s="910"/>
      <c r="D83" s="910"/>
      <c r="E83" s="910"/>
      <c r="F83" s="910"/>
      <c r="G83" s="910"/>
      <c r="H83" s="910"/>
      <c r="I83" s="910"/>
      <c r="J83" s="910"/>
      <c r="K83" s="910"/>
      <c r="L83" s="910"/>
      <c r="M83" s="910"/>
      <c r="N83" s="910"/>
      <c r="O83" s="910"/>
      <c r="P83" s="911"/>
      <c r="Q83" s="912">
        <v>4828</v>
      </c>
      <c r="R83" s="866"/>
      <c r="S83" s="866"/>
      <c r="T83" s="866"/>
      <c r="U83" s="866"/>
      <c r="V83" s="866">
        <v>4773</v>
      </c>
      <c r="W83" s="866"/>
      <c r="X83" s="866"/>
      <c r="Y83" s="866"/>
      <c r="Z83" s="866"/>
      <c r="AA83" s="866">
        <v>55</v>
      </c>
      <c r="AB83" s="866"/>
      <c r="AC83" s="866"/>
      <c r="AD83" s="866"/>
      <c r="AE83" s="866"/>
      <c r="AF83" s="866">
        <v>55</v>
      </c>
      <c r="AG83" s="866"/>
      <c r="AH83" s="866"/>
      <c r="AI83" s="866"/>
      <c r="AJ83" s="866"/>
      <c r="AK83" s="866">
        <v>68</v>
      </c>
      <c r="AL83" s="866"/>
      <c r="AM83" s="866"/>
      <c r="AN83" s="866"/>
      <c r="AO83" s="866"/>
      <c r="AP83" s="866" t="s">
        <v>577</v>
      </c>
      <c r="AQ83" s="866"/>
      <c r="AR83" s="866"/>
      <c r="AS83" s="866"/>
      <c r="AT83" s="866"/>
      <c r="AU83" s="866" t="s">
        <v>577</v>
      </c>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t="s">
        <v>573</v>
      </c>
      <c r="C84" s="910"/>
      <c r="D84" s="910"/>
      <c r="E84" s="910"/>
      <c r="F84" s="910"/>
      <c r="G84" s="910"/>
      <c r="H84" s="910"/>
      <c r="I84" s="910"/>
      <c r="J84" s="910"/>
      <c r="K84" s="910"/>
      <c r="L84" s="910"/>
      <c r="M84" s="910"/>
      <c r="N84" s="910"/>
      <c r="O84" s="910"/>
      <c r="P84" s="911"/>
      <c r="Q84" s="912">
        <v>902</v>
      </c>
      <c r="R84" s="866"/>
      <c r="S84" s="866"/>
      <c r="T84" s="866"/>
      <c r="U84" s="866"/>
      <c r="V84" s="866">
        <v>898</v>
      </c>
      <c r="W84" s="866"/>
      <c r="X84" s="866"/>
      <c r="Y84" s="866"/>
      <c r="Z84" s="866"/>
      <c r="AA84" s="866">
        <v>4</v>
      </c>
      <c r="AB84" s="866"/>
      <c r="AC84" s="866"/>
      <c r="AD84" s="866"/>
      <c r="AE84" s="866"/>
      <c r="AF84" s="866">
        <v>4</v>
      </c>
      <c r="AG84" s="866"/>
      <c r="AH84" s="866"/>
      <c r="AI84" s="866"/>
      <c r="AJ84" s="866"/>
      <c r="AK84" s="866">
        <v>9</v>
      </c>
      <c r="AL84" s="866"/>
      <c r="AM84" s="866"/>
      <c r="AN84" s="866"/>
      <c r="AO84" s="866"/>
      <c r="AP84" s="866" t="s">
        <v>577</v>
      </c>
      <c r="AQ84" s="866"/>
      <c r="AR84" s="866"/>
      <c r="AS84" s="866"/>
      <c r="AT84" s="866"/>
      <c r="AU84" s="866" t="s">
        <v>577</v>
      </c>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t="s">
        <v>574</v>
      </c>
      <c r="C85" s="910"/>
      <c r="D85" s="910"/>
      <c r="E85" s="910"/>
      <c r="F85" s="910"/>
      <c r="G85" s="910"/>
      <c r="H85" s="910"/>
      <c r="I85" s="910"/>
      <c r="J85" s="910"/>
      <c r="K85" s="910"/>
      <c r="L85" s="910"/>
      <c r="M85" s="910"/>
      <c r="N85" s="910"/>
      <c r="O85" s="910"/>
      <c r="P85" s="911"/>
      <c r="Q85" s="912">
        <v>521</v>
      </c>
      <c r="R85" s="866"/>
      <c r="S85" s="866"/>
      <c r="T85" s="866"/>
      <c r="U85" s="866"/>
      <c r="V85" s="866">
        <v>492</v>
      </c>
      <c r="W85" s="866"/>
      <c r="X85" s="866"/>
      <c r="Y85" s="866"/>
      <c r="Z85" s="866"/>
      <c r="AA85" s="866">
        <v>29</v>
      </c>
      <c r="AB85" s="866"/>
      <c r="AC85" s="866"/>
      <c r="AD85" s="866"/>
      <c r="AE85" s="866"/>
      <c r="AF85" s="866">
        <v>29</v>
      </c>
      <c r="AG85" s="866"/>
      <c r="AH85" s="866"/>
      <c r="AI85" s="866"/>
      <c r="AJ85" s="866"/>
      <c r="AK85" s="866" t="s">
        <v>577</v>
      </c>
      <c r="AL85" s="866"/>
      <c r="AM85" s="866"/>
      <c r="AN85" s="866"/>
      <c r="AO85" s="866"/>
      <c r="AP85" s="866">
        <v>2877</v>
      </c>
      <c r="AQ85" s="866"/>
      <c r="AR85" s="866"/>
      <c r="AS85" s="866"/>
      <c r="AT85" s="866"/>
      <c r="AU85" s="866">
        <v>499</v>
      </c>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t="s">
        <v>575</v>
      </c>
      <c r="C86" s="910"/>
      <c r="D86" s="910"/>
      <c r="E86" s="910"/>
      <c r="F86" s="910"/>
      <c r="G86" s="910"/>
      <c r="H86" s="910"/>
      <c r="I86" s="910"/>
      <c r="J86" s="910"/>
      <c r="K86" s="910"/>
      <c r="L86" s="910"/>
      <c r="M86" s="910"/>
      <c r="N86" s="910"/>
      <c r="O86" s="910"/>
      <c r="P86" s="911"/>
      <c r="Q86" s="912">
        <v>14</v>
      </c>
      <c r="R86" s="866"/>
      <c r="S86" s="866"/>
      <c r="T86" s="866"/>
      <c r="U86" s="866"/>
      <c r="V86" s="866">
        <v>14</v>
      </c>
      <c r="W86" s="866"/>
      <c r="X86" s="866"/>
      <c r="Y86" s="866"/>
      <c r="Z86" s="866"/>
      <c r="AA86" s="866">
        <v>0</v>
      </c>
      <c r="AB86" s="866"/>
      <c r="AC86" s="866"/>
      <c r="AD86" s="866"/>
      <c r="AE86" s="866"/>
      <c r="AF86" s="866">
        <v>0</v>
      </c>
      <c r="AG86" s="866"/>
      <c r="AH86" s="866"/>
      <c r="AI86" s="866"/>
      <c r="AJ86" s="866"/>
      <c r="AK86" s="866">
        <v>0</v>
      </c>
      <c r="AL86" s="866"/>
      <c r="AM86" s="866"/>
      <c r="AN86" s="866"/>
      <c r="AO86" s="866"/>
      <c r="AP86" s="866" t="s">
        <v>577</v>
      </c>
      <c r="AQ86" s="866"/>
      <c r="AR86" s="866"/>
      <c r="AS86" s="866"/>
      <c r="AT86" s="866"/>
      <c r="AU86" s="866" t="s">
        <v>577</v>
      </c>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t="s">
        <v>576</v>
      </c>
      <c r="C87" s="917"/>
      <c r="D87" s="917"/>
      <c r="E87" s="917"/>
      <c r="F87" s="917"/>
      <c r="G87" s="917"/>
      <c r="H87" s="917"/>
      <c r="I87" s="917"/>
      <c r="J87" s="917"/>
      <c r="K87" s="917"/>
      <c r="L87" s="917"/>
      <c r="M87" s="917"/>
      <c r="N87" s="917"/>
      <c r="O87" s="917"/>
      <c r="P87" s="918"/>
      <c r="Q87" s="919">
        <v>54</v>
      </c>
      <c r="R87" s="920"/>
      <c r="S87" s="920"/>
      <c r="T87" s="920"/>
      <c r="U87" s="920"/>
      <c r="V87" s="920">
        <v>54</v>
      </c>
      <c r="W87" s="920"/>
      <c r="X87" s="920"/>
      <c r="Y87" s="920"/>
      <c r="Z87" s="920"/>
      <c r="AA87" s="920">
        <v>0</v>
      </c>
      <c r="AB87" s="920"/>
      <c r="AC87" s="920"/>
      <c r="AD87" s="920"/>
      <c r="AE87" s="920"/>
      <c r="AF87" s="920">
        <v>0</v>
      </c>
      <c r="AG87" s="920"/>
      <c r="AH87" s="920"/>
      <c r="AI87" s="920"/>
      <c r="AJ87" s="920"/>
      <c r="AK87" s="920" t="s">
        <v>577</v>
      </c>
      <c r="AL87" s="920"/>
      <c r="AM87" s="920"/>
      <c r="AN87" s="920"/>
      <c r="AO87" s="920"/>
      <c r="AP87" s="920" t="s">
        <v>577</v>
      </c>
      <c r="AQ87" s="920"/>
      <c r="AR87" s="920"/>
      <c r="AS87" s="920"/>
      <c r="AT87" s="920"/>
      <c r="AU87" s="920" t="s">
        <v>577</v>
      </c>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407</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3205</v>
      </c>
      <c r="AG88" s="880"/>
      <c r="AH88" s="880"/>
      <c r="AI88" s="880"/>
      <c r="AJ88" s="880"/>
      <c r="AK88" s="877"/>
      <c r="AL88" s="877"/>
      <c r="AM88" s="877"/>
      <c r="AN88" s="877"/>
      <c r="AO88" s="877"/>
      <c r="AP88" s="880">
        <v>9656</v>
      </c>
      <c r="AQ88" s="880"/>
      <c r="AR88" s="880"/>
      <c r="AS88" s="880"/>
      <c r="AT88" s="880"/>
      <c r="AU88" s="880">
        <v>4360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408</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409</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410</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413</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414</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415</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416</v>
      </c>
      <c r="AB109" s="929"/>
      <c r="AC109" s="929"/>
      <c r="AD109" s="929"/>
      <c r="AE109" s="930"/>
      <c r="AF109" s="928" t="s">
        <v>417</v>
      </c>
      <c r="AG109" s="929"/>
      <c r="AH109" s="929"/>
      <c r="AI109" s="929"/>
      <c r="AJ109" s="930"/>
      <c r="AK109" s="928" t="s">
        <v>294</v>
      </c>
      <c r="AL109" s="929"/>
      <c r="AM109" s="929"/>
      <c r="AN109" s="929"/>
      <c r="AO109" s="930"/>
      <c r="AP109" s="928" t="s">
        <v>418</v>
      </c>
      <c r="AQ109" s="929"/>
      <c r="AR109" s="929"/>
      <c r="AS109" s="929"/>
      <c r="AT109" s="931"/>
      <c r="AU109" s="948" t="s">
        <v>415</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416</v>
      </c>
      <c r="BR109" s="929"/>
      <c r="BS109" s="929"/>
      <c r="BT109" s="929"/>
      <c r="BU109" s="930"/>
      <c r="BV109" s="928" t="s">
        <v>417</v>
      </c>
      <c r="BW109" s="929"/>
      <c r="BX109" s="929"/>
      <c r="BY109" s="929"/>
      <c r="BZ109" s="930"/>
      <c r="CA109" s="928" t="s">
        <v>294</v>
      </c>
      <c r="CB109" s="929"/>
      <c r="CC109" s="929"/>
      <c r="CD109" s="929"/>
      <c r="CE109" s="930"/>
      <c r="CF109" s="949" t="s">
        <v>418</v>
      </c>
      <c r="CG109" s="949"/>
      <c r="CH109" s="949"/>
      <c r="CI109" s="949"/>
      <c r="CJ109" s="949"/>
      <c r="CK109" s="928" t="s">
        <v>419</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416</v>
      </c>
      <c r="DH109" s="929"/>
      <c r="DI109" s="929"/>
      <c r="DJ109" s="929"/>
      <c r="DK109" s="930"/>
      <c r="DL109" s="928" t="s">
        <v>417</v>
      </c>
      <c r="DM109" s="929"/>
      <c r="DN109" s="929"/>
      <c r="DO109" s="929"/>
      <c r="DP109" s="930"/>
      <c r="DQ109" s="928" t="s">
        <v>294</v>
      </c>
      <c r="DR109" s="929"/>
      <c r="DS109" s="929"/>
      <c r="DT109" s="929"/>
      <c r="DU109" s="930"/>
      <c r="DV109" s="928" t="s">
        <v>418</v>
      </c>
      <c r="DW109" s="929"/>
      <c r="DX109" s="929"/>
      <c r="DY109" s="929"/>
      <c r="DZ109" s="931"/>
    </row>
    <row r="110" spans="1:131" s="218" customFormat="1" ht="26.25" customHeight="1" x14ac:dyDescent="0.15">
      <c r="A110" s="932" t="s">
        <v>420</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8384549</v>
      </c>
      <c r="AB110" s="936"/>
      <c r="AC110" s="936"/>
      <c r="AD110" s="936"/>
      <c r="AE110" s="937"/>
      <c r="AF110" s="938">
        <v>8254866</v>
      </c>
      <c r="AG110" s="936"/>
      <c r="AH110" s="936"/>
      <c r="AI110" s="936"/>
      <c r="AJ110" s="937"/>
      <c r="AK110" s="938">
        <v>8144872</v>
      </c>
      <c r="AL110" s="936"/>
      <c r="AM110" s="936"/>
      <c r="AN110" s="936"/>
      <c r="AO110" s="937"/>
      <c r="AP110" s="939">
        <v>20.6</v>
      </c>
      <c r="AQ110" s="940"/>
      <c r="AR110" s="940"/>
      <c r="AS110" s="940"/>
      <c r="AT110" s="941"/>
      <c r="AU110" s="942" t="s">
        <v>69</v>
      </c>
      <c r="AV110" s="943"/>
      <c r="AW110" s="943"/>
      <c r="AX110" s="943"/>
      <c r="AY110" s="943"/>
      <c r="AZ110" s="965" t="s">
        <v>421</v>
      </c>
      <c r="BA110" s="933"/>
      <c r="BB110" s="933"/>
      <c r="BC110" s="933"/>
      <c r="BD110" s="933"/>
      <c r="BE110" s="933"/>
      <c r="BF110" s="933"/>
      <c r="BG110" s="933"/>
      <c r="BH110" s="933"/>
      <c r="BI110" s="933"/>
      <c r="BJ110" s="933"/>
      <c r="BK110" s="933"/>
      <c r="BL110" s="933"/>
      <c r="BM110" s="933"/>
      <c r="BN110" s="933"/>
      <c r="BO110" s="933"/>
      <c r="BP110" s="934"/>
      <c r="BQ110" s="966">
        <v>72352218</v>
      </c>
      <c r="BR110" s="967"/>
      <c r="BS110" s="967"/>
      <c r="BT110" s="967"/>
      <c r="BU110" s="967"/>
      <c r="BV110" s="967">
        <v>66947404</v>
      </c>
      <c r="BW110" s="967"/>
      <c r="BX110" s="967"/>
      <c r="BY110" s="967"/>
      <c r="BZ110" s="967"/>
      <c r="CA110" s="967">
        <v>61173498</v>
      </c>
      <c r="CB110" s="967"/>
      <c r="CC110" s="967"/>
      <c r="CD110" s="967"/>
      <c r="CE110" s="967"/>
      <c r="CF110" s="980">
        <v>154.80000000000001</v>
      </c>
      <c r="CG110" s="981"/>
      <c r="CH110" s="981"/>
      <c r="CI110" s="981"/>
      <c r="CJ110" s="981"/>
      <c r="CK110" s="982" t="s">
        <v>422</v>
      </c>
      <c r="CL110" s="983"/>
      <c r="CM110" s="965" t="s">
        <v>423</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424</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425</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v>586345</v>
      </c>
      <c r="BW111" s="962"/>
      <c r="BX111" s="962"/>
      <c r="BY111" s="962"/>
      <c r="BZ111" s="962"/>
      <c r="CA111" s="962">
        <v>1016697</v>
      </c>
      <c r="CB111" s="962"/>
      <c r="CC111" s="962"/>
      <c r="CD111" s="962"/>
      <c r="CE111" s="962"/>
      <c r="CF111" s="956">
        <v>2.6</v>
      </c>
      <c r="CG111" s="957"/>
      <c r="CH111" s="957"/>
      <c r="CI111" s="957"/>
      <c r="CJ111" s="957"/>
      <c r="CK111" s="984"/>
      <c r="CL111" s="985"/>
      <c r="CM111" s="958" t="s">
        <v>426</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427</v>
      </c>
      <c r="B112" s="989"/>
      <c r="C112" s="959" t="s">
        <v>428</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429</v>
      </c>
      <c r="BA112" s="959"/>
      <c r="BB112" s="959"/>
      <c r="BC112" s="959"/>
      <c r="BD112" s="959"/>
      <c r="BE112" s="959"/>
      <c r="BF112" s="959"/>
      <c r="BG112" s="959"/>
      <c r="BH112" s="959"/>
      <c r="BI112" s="959"/>
      <c r="BJ112" s="959"/>
      <c r="BK112" s="959"/>
      <c r="BL112" s="959"/>
      <c r="BM112" s="959"/>
      <c r="BN112" s="959"/>
      <c r="BO112" s="959"/>
      <c r="BP112" s="960"/>
      <c r="BQ112" s="961">
        <v>26914997</v>
      </c>
      <c r="BR112" s="962"/>
      <c r="BS112" s="962"/>
      <c r="BT112" s="962"/>
      <c r="BU112" s="962"/>
      <c r="BV112" s="962">
        <v>25898339</v>
      </c>
      <c r="BW112" s="962"/>
      <c r="BX112" s="962"/>
      <c r="BY112" s="962"/>
      <c r="BZ112" s="962"/>
      <c r="CA112" s="962">
        <v>25544614</v>
      </c>
      <c r="CB112" s="962"/>
      <c r="CC112" s="962"/>
      <c r="CD112" s="962"/>
      <c r="CE112" s="962"/>
      <c r="CF112" s="956">
        <v>64.599999999999994</v>
      </c>
      <c r="CG112" s="957"/>
      <c r="CH112" s="957"/>
      <c r="CI112" s="957"/>
      <c r="CJ112" s="957"/>
      <c r="CK112" s="984"/>
      <c r="CL112" s="985"/>
      <c r="CM112" s="958" t="s">
        <v>430</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431</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3499304</v>
      </c>
      <c r="AB113" s="974"/>
      <c r="AC113" s="974"/>
      <c r="AD113" s="974"/>
      <c r="AE113" s="975"/>
      <c r="AF113" s="976">
        <v>3391740</v>
      </c>
      <c r="AG113" s="974"/>
      <c r="AH113" s="974"/>
      <c r="AI113" s="974"/>
      <c r="AJ113" s="975"/>
      <c r="AK113" s="976">
        <v>3327249</v>
      </c>
      <c r="AL113" s="974"/>
      <c r="AM113" s="974"/>
      <c r="AN113" s="974"/>
      <c r="AO113" s="975"/>
      <c r="AP113" s="977">
        <v>8.4</v>
      </c>
      <c r="AQ113" s="978"/>
      <c r="AR113" s="978"/>
      <c r="AS113" s="978"/>
      <c r="AT113" s="979"/>
      <c r="AU113" s="944"/>
      <c r="AV113" s="945"/>
      <c r="AW113" s="945"/>
      <c r="AX113" s="945"/>
      <c r="AY113" s="945"/>
      <c r="AZ113" s="958" t="s">
        <v>432</v>
      </c>
      <c r="BA113" s="959"/>
      <c r="BB113" s="959"/>
      <c r="BC113" s="959"/>
      <c r="BD113" s="959"/>
      <c r="BE113" s="959"/>
      <c r="BF113" s="959"/>
      <c r="BG113" s="959"/>
      <c r="BH113" s="959"/>
      <c r="BI113" s="959"/>
      <c r="BJ113" s="959"/>
      <c r="BK113" s="959"/>
      <c r="BL113" s="959"/>
      <c r="BM113" s="959"/>
      <c r="BN113" s="959"/>
      <c r="BO113" s="959"/>
      <c r="BP113" s="960"/>
      <c r="BQ113" s="961">
        <v>5701451</v>
      </c>
      <c r="BR113" s="962"/>
      <c r="BS113" s="962"/>
      <c r="BT113" s="962"/>
      <c r="BU113" s="962"/>
      <c r="BV113" s="962">
        <v>4991589</v>
      </c>
      <c r="BW113" s="962"/>
      <c r="BX113" s="962"/>
      <c r="BY113" s="962"/>
      <c r="BZ113" s="962"/>
      <c r="CA113" s="962">
        <v>4359638</v>
      </c>
      <c r="CB113" s="962"/>
      <c r="CC113" s="962"/>
      <c r="CD113" s="962"/>
      <c r="CE113" s="962"/>
      <c r="CF113" s="956">
        <v>11</v>
      </c>
      <c r="CG113" s="957"/>
      <c r="CH113" s="957"/>
      <c r="CI113" s="957"/>
      <c r="CJ113" s="957"/>
      <c r="CK113" s="984"/>
      <c r="CL113" s="985"/>
      <c r="CM113" s="958" t="s">
        <v>433</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434</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706918</v>
      </c>
      <c r="AB114" s="995"/>
      <c r="AC114" s="995"/>
      <c r="AD114" s="995"/>
      <c r="AE114" s="996"/>
      <c r="AF114" s="997">
        <v>700282</v>
      </c>
      <c r="AG114" s="995"/>
      <c r="AH114" s="995"/>
      <c r="AI114" s="995"/>
      <c r="AJ114" s="996"/>
      <c r="AK114" s="997">
        <v>650695</v>
      </c>
      <c r="AL114" s="995"/>
      <c r="AM114" s="995"/>
      <c r="AN114" s="995"/>
      <c r="AO114" s="996"/>
      <c r="AP114" s="998">
        <v>1.6</v>
      </c>
      <c r="AQ114" s="999"/>
      <c r="AR114" s="999"/>
      <c r="AS114" s="999"/>
      <c r="AT114" s="1000"/>
      <c r="AU114" s="944"/>
      <c r="AV114" s="945"/>
      <c r="AW114" s="945"/>
      <c r="AX114" s="945"/>
      <c r="AY114" s="945"/>
      <c r="AZ114" s="958" t="s">
        <v>435</v>
      </c>
      <c r="BA114" s="959"/>
      <c r="BB114" s="959"/>
      <c r="BC114" s="959"/>
      <c r="BD114" s="959"/>
      <c r="BE114" s="959"/>
      <c r="BF114" s="959"/>
      <c r="BG114" s="959"/>
      <c r="BH114" s="959"/>
      <c r="BI114" s="959"/>
      <c r="BJ114" s="959"/>
      <c r="BK114" s="959"/>
      <c r="BL114" s="959"/>
      <c r="BM114" s="959"/>
      <c r="BN114" s="959"/>
      <c r="BO114" s="959"/>
      <c r="BP114" s="960"/>
      <c r="BQ114" s="961">
        <v>11456589</v>
      </c>
      <c r="BR114" s="962"/>
      <c r="BS114" s="962"/>
      <c r="BT114" s="962"/>
      <c r="BU114" s="962"/>
      <c r="BV114" s="962">
        <v>11823888</v>
      </c>
      <c r="BW114" s="962"/>
      <c r="BX114" s="962"/>
      <c r="BY114" s="962"/>
      <c r="BZ114" s="962"/>
      <c r="CA114" s="962">
        <v>12095939</v>
      </c>
      <c r="CB114" s="962"/>
      <c r="CC114" s="962"/>
      <c r="CD114" s="962"/>
      <c r="CE114" s="962"/>
      <c r="CF114" s="956">
        <v>30.6</v>
      </c>
      <c r="CG114" s="957"/>
      <c r="CH114" s="957"/>
      <c r="CI114" s="957"/>
      <c r="CJ114" s="957"/>
      <c r="CK114" s="984"/>
      <c r="CL114" s="985"/>
      <c r="CM114" s="958" t="s">
        <v>436</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437</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v>53305</v>
      </c>
      <c r="AG115" s="974"/>
      <c r="AH115" s="974"/>
      <c r="AI115" s="974"/>
      <c r="AJ115" s="975"/>
      <c r="AK115" s="976">
        <v>91048</v>
      </c>
      <c r="AL115" s="974"/>
      <c r="AM115" s="974"/>
      <c r="AN115" s="974"/>
      <c r="AO115" s="975"/>
      <c r="AP115" s="977">
        <v>0.2</v>
      </c>
      <c r="AQ115" s="978"/>
      <c r="AR115" s="978"/>
      <c r="AS115" s="978"/>
      <c r="AT115" s="979"/>
      <c r="AU115" s="944"/>
      <c r="AV115" s="945"/>
      <c r="AW115" s="945"/>
      <c r="AX115" s="945"/>
      <c r="AY115" s="945"/>
      <c r="AZ115" s="958" t="s">
        <v>438</v>
      </c>
      <c r="BA115" s="959"/>
      <c r="BB115" s="959"/>
      <c r="BC115" s="959"/>
      <c r="BD115" s="959"/>
      <c r="BE115" s="959"/>
      <c r="BF115" s="959"/>
      <c r="BG115" s="959"/>
      <c r="BH115" s="959"/>
      <c r="BI115" s="959"/>
      <c r="BJ115" s="959"/>
      <c r="BK115" s="959"/>
      <c r="BL115" s="959"/>
      <c r="BM115" s="959"/>
      <c r="BN115" s="959"/>
      <c r="BO115" s="959"/>
      <c r="BP115" s="960"/>
      <c r="BQ115" s="961">
        <v>9199</v>
      </c>
      <c r="BR115" s="962"/>
      <c r="BS115" s="962"/>
      <c r="BT115" s="962"/>
      <c r="BU115" s="962"/>
      <c r="BV115" s="962">
        <v>8325</v>
      </c>
      <c r="BW115" s="962"/>
      <c r="BX115" s="962"/>
      <c r="BY115" s="962"/>
      <c r="BZ115" s="962"/>
      <c r="CA115" s="962">
        <v>7722</v>
      </c>
      <c r="CB115" s="962"/>
      <c r="CC115" s="962"/>
      <c r="CD115" s="962"/>
      <c r="CE115" s="962"/>
      <c r="CF115" s="956">
        <v>0</v>
      </c>
      <c r="CG115" s="957"/>
      <c r="CH115" s="957"/>
      <c r="CI115" s="957"/>
      <c r="CJ115" s="957"/>
      <c r="CK115" s="984"/>
      <c r="CL115" s="985"/>
      <c r="CM115" s="958" t="s">
        <v>439</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440</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441</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442</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443</v>
      </c>
      <c r="Z117" s="930"/>
      <c r="AA117" s="1014">
        <v>12590771</v>
      </c>
      <c r="AB117" s="1015"/>
      <c r="AC117" s="1015"/>
      <c r="AD117" s="1015"/>
      <c r="AE117" s="1016"/>
      <c r="AF117" s="1017">
        <v>12400193</v>
      </c>
      <c r="AG117" s="1015"/>
      <c r="AH117" s="1015"/>
      <c r="AI117" s="1015"/>
      <c r="AJ117" s="1016"/>
      <c r="AK117" s="1017">
        <v>12213864</v>
      </c>
      <c r="AL117" s="1015"/>
      <c r="AM117" s="1015"/>
      <c r="AN117" s="1015"/>
      <c r="AO117" s="1016"/>
      <c r="AP117" s="1018"/>
      <c r="AQ117" s="1019"/>
      <c r="AR117" s="1019"/>
      <c r="AS117" s="1019"/>
      <c r="AT117" s="1020"/>
      <c r="AU117" s="944"/>
      <c r="AV117" s="945"/>
      <c r="AW117" s="945"/>
      <c r="AX117" s="945"/>
      <c r="AY117" s="945"/>
      <c r="AZ117" s="1010" t="s">
        <v>444</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445</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419</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416</v>
      </c>
      <c r="AB118" s="929"/>
      <c r="AC118" s="929"/>
      <c r="AD118" s="929"/>
      <c r="AE118" s="930"/>
      <c r="AF118" s="928" t="s">
        <v>417</v>
      </c>
      <c r="AG118" s="929"/>
      <c r="AH118" s="929"/>
      <c r="AI118" s="929"/>
      <c r="AJ118" s="930"/>
      <c r="AK118" s="928" t="s">
        <v>294</v>
      </c>
      <c r="AL118" s="929"/>
      <c r="AM118" s="929"/>
      <c r="AN118" s="929"/>
      <c r="AO118" s="930"/>
      <c r="AP118" s="1006" t="s">
        <v>418</v>
      </c>
      <c r="AQ118" s="1007"/>
      <c r="AR118" s="1007"/>
      <c r="AS118" s="1007"/>
      <c r="AT118" s="1008"/>
      <c r="AU118" s="944"/>
      <c r="AV118" s="945"/>
      <c r="AW118" s="945"/>
      <c r="AX118" s="945"/>
      <c r="AY118" s="945"/>
      <c r="AZ118" s="1009" t="s">
        <v>446</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447</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422</v>
      </c>
      <c r="B119" s="983"/>
      <c r="C119" s="965" t="s">
        <v>423</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448</v>
      </c>
      <c r="BP119" s="1041"/>
      <c r="BQ119" s="1035">
        <v>116434454</v>
      </c>
      <c r="BR119" s="1036"/>
      <c r="BS119" s="1036"/>
      <c r="BT119" s="1036"/>
      <c r="BU119" s="1036"/>
      <c r="BV119" s="1036">
        <v>110255890</v>
      </c>
      <c r="BW119" s="1036"/>
      <c r="BX119" s="1036"/>
      <c r="BY119" s="1036"/>
      <c r="BZ119" s="1036"/>
      <c r="CA119" s="1036">
        <v>104198108</v>
      </c>
      <c r="CB119" s="1036"/>
      <c r="CC119" s="1036"/>
      <c r="CD119" s="1036"/>
      <c r="CE119" s="1036"/>
      <c r="CF119" s="1037"/>
      <c r="CG119" s="1038"/>
      <c r="CH119" s="1038"/>
      <c r="CI119" s="1038"/>
      <c r="CJ119" s="1039"/>
      <c r="CK119" s="986"/>
      <c r="CL119" s="987"/>
      <c r="CM119" s="1009" t="s">
        <v>449</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v>586345</v>
      </c>
      <c r="DM119" s="1022"/>
      <c r="DN119" s="1022"/>
      <c r="DO119" s="1022"/>
      <c r="DP119" s="1023"/>
      <c r="DQ119" s="1021">
        <v>1016697</v>
      </c>
      <c r="DR119" s="1022"/>
      <c r="DS119" s="1022"/>
      <c r="DT119" s="1022"/>
      <c r="DU119" s="1023"/>
      <c r="DV119" s="1024">
        <v>2.6</v>
      </c>
      <c r="DW119" s="1025"/>
      <c r="DX119" s="1025"/>
      <c r="DY119" s="1025"/>
      <c r="DZ119" s="1026"/>
    </row>
    <row r="120" spans="1:130" s="218" customFormat="1" ht="26.25" customHeight="1" x14ac:dyDescent="0.15">
      <c r="A120" s="1093"/>
      <c r="B120" s="985"/>
      <c r="C120" s="958" t="s">
        <v>426</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450</v>
      </c>
      <c r="AV120" s="1028"/>
      <c r="AW120" s="1028"/>
      <c r="AX120" s="1028"/>
      <c r="AY120" s="1029"/>
      <c r="AZ120" s="965" t="s">
        <v>451</v>
      </c>
      <c r="BA120" s="933"/>
      <c r="BB120" s="933"/>
      <c r="BC120" s="933"/>
      <c r="BD120" s="933"/>
      <c r="BE120" s="933"/>
      <c r="BF120" s="933"/>
      <c r="BG120" s="933"/>
      <c r="BH120" s="933"/>
      <c r="BI120" s="933"/>
      <c r="BJ120" s="933"/>
      <c r="BK120" s="933"/>
      <c r="BL120" s="933"/>
      <c r="BM120" s="933"/>
      <c r="BN120" s="933"/>
      <c r="BO120" s="933"/>
      <c r="BP120" s="934"/>
      <c r="BQ120" s="966">
        <v>18940770</v>
      </c>
      <c r="BR120" s="967"/>
      <c r="BS120" s="967"/>
      <c r="BT120" s="967"/>
      <c r="BU120" s="967"/>
      <c r="BV120" s="967">
        <v>21653157</v>
      </c>
      <c r="BW120" s="967"/>
      <c r="BX120" s="967"/>
      <c r="BY120" s="967"/>
      <c r="BZ120" s="967"/>
      <c r="CA120" s="967">
        <v>25056412</v>
      </c>
      <c r="CB120" s="967"/>
      <c r="CC120" s="967"/>
      <c r="CD120" s="967"/>
      <c r="CE120" s="967"/>
      <c r="CF120" s="980">
        <v>63.4</v>
      </c>
      <c r="CG120" s="981"/>
      <c r="CH120" s="981"/>
      <c r="CI120" s="981"/>
      <c r="CJ120" s="981"/>
      <c r="CK120" s="1042" t="s">
        <v>452</v>
      </c>
      <c r="CL120" s="1043"/>
      <c r="CM120" s="1043"/>
      <c r="CN120" s="1043"/>
      <c r="CO120" s="1044"/>
      <c r="CP120" s="1050" t="s">
        <v>398</v>
      </c>
      <c r="CQ120" s="1051"/>
      <c r="CR120" s="1051"/>
      <c r="CS120" s="1051"/>
      <c r="CT120" s="1051"/>
      <c r="CU120" s="1051"/>
      <c r="CV120" s="1051"/>
      <c r="CW120" s="1051"/>
      <c r="CX120" s="1051"/>
      <c r="CY120" s="1051"/>
      <c r="CZ120" s="1051"/>
      <c r="DA120" s="1051"/>
      <c r="DB120" s="1051"/>
      <c r="DC120" s="1051"/>
      <c r="DD120" s="1051"/>
      <c r="DE120" s="1051"/>
      <c r="DF120" s="1052"/>
      <c r="DG120" s="966">
        <v>22968621</v>
      </c>
      <c r="DH120" s="967"/>
      <c r="DI120" s="967"/>
      <c r="DJ120" s="967"/>
      <c r="DK120" s="967"/>
      <c r="DL120" s="967">
        <v>22475309</v>
      </c>
      <c r="DM120" s="967"/>
      <c r="DN120" s="967"/>
      <c r="DO120" s="967"/>
      <c r="DP120" s="967"/>
      <c r="DQ120" s="967">
        <v>22681563</v>
      </c>
      <c r="DR120" s="967"/>
      <c r="DS120" s="967"/>
      <c r="DT120" s="967"/>
      <c r="DU120" s="967"/>
      <c r="DV120" s="968">
        <v>57.4</v>
      </c>
      <c r="DW120" s="968"/>
      <c r="DX120" s="968"/>
      <c r="DY120" s="968"/>
      <c r="DZ120" s="969"/>
    </row>
    <row r="121" spans="1:130" s="218" customFormat="1" ht="26.25" customHeight="1" x14ac:dyDescent="0.15">
      <c r="A121" s="1093"/>
      <c r="B121" s="985"/>
      <c r="C121" s="1010" t="s">
        <v>453</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454</v>
      </c>
      <c r="BA121" s="959"/>
      <c r="BB121" s="959"/>
      <c r="BC121" s="959"/>
      <c r="BD121" s="959"/>
      <c r="BE121" s="959"/>
      <c r="BF121" s="959"/>
      <c r="BG121" s="959"/>
      <c r="BH121" s="959"/>
      <c r="BI121" s="959"/>
      <c r="BJ121" s="959"/>
      <c r="BK121" s="959"/>
      <c r="BL121" s="959"/>
      <c r="BM121" s="959"/>
      <c r="BN121" s="959"/>
      <c r="BO121" s="959"/>
      <c r="BP121" s="960"/>
      <c r="BQ121" s="961">
        <v>14537486</v>
      </c>
      <c r="BR121" s="962"/>
      <c r="BS121" s="962"/>
      <c r="BT121" s="962"/>
      <c r="BU121" s="962"/>
      <c r="BV121" s="962">
        <v>13426580</v>
      </c>
      <c r="BW121" s="962"/>
      <c r="BX121" s="962"/>
      <c r="BY121" s="962"/>
      <c r="BZ121" s="962"/>
      <c r="CA121" s="962">
        <v>12727753</v>
      </c>
      <c r="CB121" s="962"/>
      <c r="CC121" s="962"/>
      <c r="CD121" s="962"/>
      <c r="CE121" s="962"/>
      <c r="CF121" s="956">
        <v>32.200000000000003</v>
      </c>
      <c r="CG121" s="957"/>
      <c r="CH121" s="957"/>
      <c r="CI121" s="957"/>
      <c r="CJ121" s="957"/>
      <c r="CK121" s="1045"/>
      <c r="CL121" s="1046"/>
      <c r="CM121" s="1046"/>
      <c r="CN121" s="1046"/>
      <c r="CO121" s="1047"/>
      <c r="CP121" s="1055" t="s">
        <v>396</v>
      </c>
      <c r="CQ121" s="1056"/>
      <c r="CR121" s="1056"/>
      <c r="CS121" s="1056"/>
      <c r="CT121" s="1056"/>
      <c r="CU121" s="1056"/>
      <c r="CV121" s="1056"/>
      <c r="CW121" s="1056"/>
      <c r="CX121" s="1056"/>
      <c r="CY121" s="1056"/>
      <c r="CZ121" s="1056"/>
      <c r="DA121" s="1056"/>
      <c r="DB121" s="1056"/>
      <c r="DC121" s="1056"/>
      <c r="DD121" s="1056"/>
      <c r="DE121" s="1056"/>
      <c r="DF121" s="1057"/>
      <c r="DG121" s="961">
        <v>3208164</v>
      </c>
      <c r="DH121" s="962"/>
      <c r="DI121" s="962"/>
      <c r="DJ121" s="962"/>
      <c r="DK121" s="962"/>
      <c r="DL121" s="962">
        <v>2691522</v>
      </c>
      <c r="DM121" s="962"/>
      <c r="DN121" s="962"/>
      <c r="DO121" s="962"/>
      <c r="DP121" s="962"/>
      <c r="DQ121" s="962">
        <v>2146603</v>
      </c>
      <c r="DR121" s="962"/>
      <c r="DS121" s="962"/>
      <c r="DT121" s="962"/>
      <c r="DU121" s="962"/>
      <c r="DV121" s="963">
        <v>5.4</v>
      </c>
      <c r="DW121" s="963"/>
      <c r="DX121" s="963"/>
      <c r="DY121" s="963"/>
      <c r="DZ121" s="964"/>
    </row>
    <row r="122" spans="1:130" s="218" customFormat="1" ht="26.25" customHeight="1" x14ac:dyDescent="0.15">
      <c r="A122" s="1093"/>
      <c r="B122" s="985"/>
      <c r="C122" s="958" t="s">
        <v>436</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455</v>
      </c>
      <c r="BA122" s="1001"/>
      <c r="BB122" s="1001"/>
      <c r="BC122" s="1001"/>
      <c r="BD122" s="1001"/>
      <c r="BE122" s="1001"/>
      <c r="BF122" s="1001"/>
      <c r="BG122" s="1001"/>
      <c r="BH122" s="1001"/>
      <c r="BI122" s="1001"/>
      <c r="BJ122" s="1001"/>
      <c r="BK122" s="1001"/>
      <c r="BL122" s="1001"/>
      <c r="BM122" s="1001"/>
      <c r="BN122" s="1001"/>
      <c r="BO122" s="1001"/>
      <c r="BP122" s="1002"/>
      <c r="BQ122" s="1035">
        <v>73831803</v>
      </c>
      <c r="BR122" s="1036"/>
      <c r="BS122" s="1036"/>
      <c r="BT122" s="1036"/>
      <c r="BU122" s="1036"/>
      <c r="BV122" s="1036">
        <v>69169504</v>
      </c>
      <c r="BW122" s="1036"/>
      <c r="BX122" s="1036"/>
      <c r="BY122" s="1036"/>
      <c r="BZ122" s="1036"/>
      <c r="CA122" s="1036">
        <v>63831216</v>
      </c>
      <c r="CB122" s="1036"/>
      <c r="CC122" s="1036"/>
      <c r="CD122" s="1036"/>
      <c r="CE122" s="1036"/>
      <c r="CF122" s="1053">
        <v>161.5</v>
      </c>
      <c r="CG122" s="1054"/>
      <c r="CH122" s="1054"/>
      <c r="CI122" s="1054"/>
      <c r="CJ122" s="1054"/>
      <c r="CK122" s="1045"/>
      <c r="CL122" s="1046"/>
      <c r="CM122" s="1046"/>
      <c r="CN122" s="1046"/>
      <c r="CO122" s="1047"/>
      <c r="CP122" s="1055" t="s">
        <v>397</v>
      </c>
      <c r="CQ122" s="1056"/>
      <c r="CR122" s="1056"/>
      <c r="CS122" s="1056"/>
      <c r="CT122" s="1056"/>
      <c r="CU122" s="1056"/>
      <c r="CV122" s="1056"/>
      <c r="CW122" s="1056"/>
      <c r="CX122" s="1056"/>
      <c r="CY122" s="1056"/>
      <c r="CZ122" s="1056"/>
      <c r="DA122" s="1056"/>
      <c r="DB122" s="1056"/>
      <c r="DC122" s="1056"/>
      <c r="DD122" s="1056"/>
      <c r="DE122" s="1056"/>
      <c r="DF122" s="1057"/>
      <c r="DG122" s="961">
        <v>382392</v>
      </c>
      <c r="DH122" s="962"/>
      <c r="DI122" s="962"/>
      <c r="DJ122" s="962"/>
      <c r="DK122" s="962"/>
      <c r="DL122" s="962">
        <v>345375</v>
      </c>
      <c r="DM122" s="962"/>
      <c r="DN122" s="962"/>
      <c r="DO122" s="962"/>
      <c r="DP122" s="962"/>
      <c r="DQ122" s="962">
        <v>316639</v>
      </c>
      <c r="DR122" s="962"/>
      <c r="DS122" s="962"/>
      <c r="DT122" s="962"/>
      <c r="DU122" s="962"/>
      <c r="DV122" s="963">
        <v>0.8</v>
      </c>
      <c r="DW122" s="963"/>
      <c r="DX122" s="963"/>
      <c r="DY122" s="963"/>
      <c r="DZ122" s="964"/>
    </row>
    <row r="123" spans="1:130" s="218" customFormat="1" ht="26.25" customHeight="1" x14ac:dyDescent="0.15">
      <c r="A123" s="1093"/>
      <c r="B123" s="985"/>
      <c r="C123" s="958" t="s">
        <v>442</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456</v>
      </c>
      <c r="BP123" s="1041"/>
      <c r="BQ123" s="1099">
        <v>107310059</v>
      </c>
      <c r="BR123" s="1100"/>
      <c r="BS123" s="1100"/>
      <c r="BT123" s="1100"/>
      <c r="BU123" s="1100"/>
      <c r="BV123" s="1100">
        <v>104249241</v>
      </c>
      <c r="BW123" s="1100"/>
      <c r="BX123" s="1100"/>
      <c r="BY123" s="1100"/>
      <c r="BZ123" s="1100"/>
      <c r="CA123" s="1100">
        <v>101615381</v>
      </c>
      <c r="CB123" s="1100"/>
      <c r="CC123" s="1100"/>
      <c r="CD123" s="1100"/>
      <c r="CE123" s="1100"/>
      <c r="CF123" s="1037"/>
      <c r="CG123" s="1038"/>
      <c r="CH123" s="1038"/>
      <c r="CI123" s="1038"/>
      <c r="CJ123" s="1039"/>
      <c r="CK123" s="1045"/>
      <c r="CL123" s="1046"/>
      <c r="CM123" s="1046"/>
      <c r="CN123" s="1046"/>
      <c r="CO123" s="1047"/>
      <c r="CP123" s="1055" t="s">
        <v>394</v>
      </c>
      <c r="CQ123" s="1056"/>
      <c r="CR123" s="1056"/>
      <c r="CS123" s="1056"/>
      <c r="CT123" s="1056"/>
      <c r="CU123" s="1056"/>
      <c r="CV123" s="1056"/>
      <c r="CW123" s="1056"/>
      <c r="CX123" s="1056"/>
      <c r="CY123" s="1056"/>
      <c r="CZ123" s="1056"/>
      <c r="DA123" s="1056"/>
      <c r="DB123" s="1056"/>
      <c r="DC123" s="1056"/>
      <c r="DD123" s="1056"/>
      <c r="DE123" s="1056"/>
      <c r="DF123" s="1057"/>
      <c r="DG123" s="994">
        <v>106053</v>
      </c>
      <c r="DH123" s="995"/>
      <c r="DI123" s="995"/>
      <c r="DJ123" s="995"/>
      <c r="DK123" s="996"/>
      <c r="DL123" s="997">
        <v>151279</v>
      </c>
      <c r="DM123" s="995"/>
      <c r="DN123" s="995"/>
      <c r="DO123" s="995"/>
      <c r="DP123" s="996"/>
      <c r="DQ123" s="997">
        <v>184289</v>
      </c>
      <c r="DR123" s="995"/>
      <c r="DS123" s="995"/>
      <c r="DT123" s="995"/>
      <c r="DU123" s="996"/>
      <c r="DV123" s="998">
        <v>0.5</v>
      </c>
      <c r="DW123" s="999"/>
      <c r="DX123" s="999"/>
      <c r="DY123" s="999"/>
      <c r="DZ123" s="1000"/>
    </row>
    <row r="124" spans="1:130" s="218" customFormat="1" ht="26.25" customHeight="1" thickBot="1" x14ac:dyDescent="0.2">
      <c r="A124" s="1093"/>
      <c r="B124" s="985"/>
      <c r="C124" s="958" t="s">
        <v>445</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457</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24.2</v>
      </c>
      <c r="BR124" s="1063"/>
      <c r="BS124" s="1063"/>
      <c r="BT124" s="1063"/>
      <c r="BU124" s="1063"/>
      <c r="BV124" s="1063">
        <v>15.6</v>
      </c>
      <c r="BW124" s="1063"/>
      <c r="BX124" s="1063"/>
      <c r="BY124" s="1063"/>
      <c r="BZ124" s="1063"/>
      <c r="CA124" s="1063">
        <v>6.5</v>
      </c>
      <c r="CB124" s="1063"/>
      <c r="CC124" s="1063"/>
      <c r="CD124" s="1063"/>
      <c r="CE124" s="1063"/>
      <c r="CF124" s="1064"/>
      <c r="CG124" s="1065"/>
      <c r="CH124" s="1065"/>
      <c r="CI124" s="1065"/>
      <c r="CJ124" s="1066"/>
      <c r="CK124" s="1048"/>
      <c r="CL124" s="1048"/>
      <c r="CM124" s="1048"/>
      <c r="CN124" s="1048"/>
      <c r="CO124" s="1049"/>
      <c r="CP124" s="1055" t="s">
        <v>458</v>
      </c>
      <c r="CQ124" s="1056"/>
      <c r="CR124" s="1056"/>
      <c r="CS124" s="1056"/>
      <c r="CT124" s="1056"/>
      <c r="CU124" s="1056"/>
      <c r="CV124" s="1056"/>
      <c r="CW124" s="1056"/>
      <c r="CX124" s="1056"/>
      <c r="CY124" s="1056"/>
      <c r="CZ124" s="1056"/>
      <c r="DA124" s="1056"/>
      <c r="DB124" s="1056"/>
      <c r="DC124" s="1056"/>
      <c r="DD124" s="1056"/>
      <c r="DE124" s="1056"/>
      <c r="DF124" s="1057"/>
      <c r="DG124" s="1040">
        <v>249767</v>
      </c>
      <c r="DH124" s="1022"/>
      <c r="DI124" s="1022"/>
      <c r="DJ124" s="1022"/>
      <c r="DK124" s="1023"/>
      <c r="DL124" s="1021">
        <v>234854</v>
      </c>
      <c r="DM124" s="1022"/>
      <c r="DN124" s="1022"/>
      <c r="DO124" s="1022"/>
      <c r="DP124" s="1023"/>
      <c r="DQ124" s="1021">
        <v>215520</v>
      </c>
      <c r="DR124" s="1022"/>
      <c r="DS124" s="1022"/>
      <c r="DT124" s="1022"/>
      <c r="DU124" s="1023"/>
      <c r="DV124" s="1024">
        <v>0.5</v>
      </c>
      <c r="DW124" s="1025"/>
      <c r="DX124" s="1025"/>
      <c r="DY124" s="1025"/>
      <c r="DZ124" s="1026"/>
    </row>
    <row r="125" spans="1:130" s="218" customFormat="1" ht="26.25" customHeight="1" x14ac:dyDescent="0.15">
      <c r="A125" s="1093"/>
      <c r="B125" s="985"/>
      <c r="C125" s="958" t="s">
        <v>447</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459</v>
      </c>
      <c r="CL125" s="1043"/>
      <c r="CM125" s="1043"/>
      <c r="CN125" s="1043"/>
      <c r="CO125" s="1044"/>
      <c r="CP125" s="965" t="s">
        <v>460</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449</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v>53305</v>
      </c>
      <c r="AG126" s="995"/>
      <c r="AH126" s="995"/>
      <c r="AI126" s="995"/>
      <c r="AJ126" s="996"/>
      <c r="AK126" s="997">
        <v>91048</v>
      </c>
      <c r="AL126" s="995"/>
      <c r="AM126" s="995"/>
      <c r="AN126" s="995"/>
      <c r="AO126" s="996"/>
      <c r="AP126" s="998">
        <v>0.2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461</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462</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463</v>
      </c>
      <c r="AY127" s="1068"/>
      <c r="AZ127" s="1068"/>
      <c r="BA127" s="1068"/>
      <c r="BB127" s="1068"/>
      <c r="BC127" s="1068"/>
      <c r="BD127" s="1068"/>
      <c r="BE127" s="1069"/>
      <c r="BF127" s="1070" t="s">
        <v>464</v>
      </c>
      <c r="BG127" s="1068"/>
      <c r="BH127" s="1068"/>
      <c r="BI127" s="1068"/>
      <c r="BJ127" s="1068"/>
      <c r="BK127" s="1068"/>
      <c r="BL127" s="1069"/>
      <c r="BM127" s="1070" t="s">
        <v>465</v>
      </c>
      <c r="BN127" s="1068"/>
      <c r="BO127" s="1068"/>
      <c r="BP127" s="1068"/>
      <c r="BQ127" s="1068"/>
      <c r="BR127" s="1068"/>
      <c r="BS127" s="1069"/>
      <c r="BT127" s="1070" t="s">
        <v>466</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467</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468</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469</v>
      </c>
      <c r="X128" s="1079"/>
      <c r="Y128" s="1079"/>
      <c r="Z128" s="1080"/>
      <c r="AA128" s="1081">
        <v>2014786</v>
      </c>
      <c r="AB128" s="1082"/>
      <c r="AC128" s="1082"/>
      <c r="AD128" s="1082"/>
      <c r="AE128" s="1083"/>
      <c r="AF128" s="1084">
        <v>2008907</v>
      </c>
      <c r="AG128" s="1082"/>
      <c r="AH128" s="1082"/>
      <c r="AI128" s="1082"/>
      <c r="AJ128" s="1083"/>
      <c r="AK128" s="1084">
        <v>1986787</v>
      </c>
      <c r="AL128" s="1082"/>
      <c r="AM128" s="1082"/>
      <c r="AN128" s="1082"/>
      <c r="AO128" s="1083"/>
      <c r="AP128" s="1085"/>
      <c r="AQ128" s="1086"/>
      <c r="AR128" s="1086"/>
      <c r="AS128" s="1086"/>
      <c r="AT128" s="1087"/>
      <c r="AU128" s="220"/>
      <c r="AV128" s="220"/>
      <c r="AW128" s="220"/>
      <c r="AX128" s="932" t="s">
        <v>470</v>
      </c>
      <c r="AY128" s="933"/>
      <c r="AZ128" s="933"/>
      <c r="BA128" s="933"/>
      <c r="BB128" s="933"/>
      <c r="BC128" s="933"/>
      <c r="BD128" s="933"/>
      <c r="BE128" s="934"/>
      <c r="BF128" s="1088" t="s">
        <v>122</v>
      </c>
      <c r="BG128" s="1089"/>
      <c r="BH128" s="1089"/>
      <c r="BI128" s="1089"/>
      <c r="BJ128" s="1089"/>
      <c r="BK128" s="1089"/>
      <c r="BL128" s="1090"/>
      <c r="BM128" s="1088">
        <v>11.31</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471</v>
      </c>
      <c r="CQ128" s="762"/>
      <c r="CR128" s="762"/>
      <c r="CS128" s="762"/>
      <c r="CT128" s="762"/>
      <c r="CU128" s="762"/>
      <c r="CV128" s="762"/>
      <c r="CW128" s="762"/>
      <c r="CX128" s="762"/>
      <c r="CY128" s="762"/>
      <c r="CZ128" s="762"/>
      <c r="DA128" s="762"/>
      <c r="DB128" s="762"/>
      <c r="DC128" s="762"/>
      <c r="DD128" s="762"/>
      <c r="DE128" s="762"/>
      <c r="DF128" s="1072"/>
      <c r="DG128" s="1073">
        <v>9199</v>
      </c>
      <c r="DH128" s="1074"/>
      <c r="DI128" s="1074"/>
      <c r="DJ128" s="1074"/>
      <c r="DK128" s="1074"/>
      <c r="DL128" s="1074">
        <v>8325</v>
      </c>
      <c r="DM128" s="1074"/>
      <c r="DN128" s="1074"/>
      <c r="DO128" s="1074"/>
      <c r="DP128" s="1074"/>
      <c r="DQ128" s="1074">
        <v>7722</v>
      </c>
      <c r="DR128" s="1074"/>
      <c r="DS128" s="1074"/>
      <c r="DT128" s="1074"/>
      <c r="DU128" s="1074"/>
      <c r="DV128" s="1075">
        <v>0</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472</v>
      </c>
      <c r="X129" s="1107"/>
      <c r="Y129" s="1107"/>
      <c r="Z129" s="1108"/>
      <c r="AA129" s="994">
        <v>44849728</v>
      </c>
      <c r="AB129" s="995"/>
      <c r="AC129" s="995"/>
      <c r="AD129" s="995"/>
      <c r="AE129" s="996"/>
      <c r="AF129" s="997">
        <v>45588838</v>
      </c>
      <c r="AG129" s="995"/>
      <c r="AH129" s="995"/>
      <c r="AI129" s="995"/>
      <c r="AJ129" s="996"/>
      <c r="AK129" s="997">
        <v>46496323</v>
      </c>
      <c r="AL129" s="995"/>
      <c r="AM129" s="995"/>
      <c r="AN129" s="995"/>
      <c r="AO129" s="996"/>
      <c r="AP129" s="1109"/>
      <c r="AQ129" s="1110"/>
      <c r="AR129" s="1110"/>
      <c r="AS129" s="1110"/>
      <c r="AT129" s="1111"/>
      <c r="AU129" s="221"/>
      <c r="AV129" s="221"/>
      <c r="AW129" s="221"/>
      <c r="AX129" s="1101" t="s">
        <v>473</v>
      </c>
      <c r="AY129" s="959"/>
      <c r="AZ129" s="959"/>
      <c r="BA129" s="959"/>
      <c r="BB129" s="959"/>
      <c r="BC129" s="959"/>
      <c r="BD129" s="959"/>
      <c r="BE129" s="960"/>
      <c r="BF129" s="1102" t="s">
        <v>122</v>
      </c>
      <c r="BG129" s="1103"/>
      <c r="BH129" s="1103"/>
      <c r="BI129" s="1103"/>
      <c r="BJ129" s="1103"/>
      <c r="BK129" s="1103"/>
      <c r="BL129" s="1104"/>
      <c r="BM129" s="1102">
        <v>16.309999999999999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474</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475</v>
      </c>
      <c r="X130" s="1107"/>
      <c r="Y130" s="1107"/>
      <c r="Z130" s="1108"/>
      <c r="AA130" s="994">
        <v>7277598</v>
      </c>
      <c r="AB130" s="995"/>
      <c r="AC130" s="995"/>
      <c r="AD130" s="995"/>
      <c r="AE130" s="996"/>
      <c r="AF130" s="997">
        <v>7178941</v>
      </c>
      <c r="AG130" s="995"/>
      <c r="AH130" s="995"/>
      <c r="AI130" s="995"/>
      <c r="AJ130" s="996"/>
      <c r="AK130" s="997">
        <v>6972298</v>
      </c>
      <c r="AL130" s="995"/>
      <c r="AM130" s="995"/>
      <c r="AN130" s="995"/>
      <c r="AO130" s="996"/>
      <c r="AP130" s="1109"/>
      <c r="AQ130" s="1110"/>
      <c r="AR130" s="1110"/>
      <c r="AS130" s="1110"/>
      <c r="AT130" s="1111"/>
      <c r="AU130" s="221"/>
      <c r="AV130" s="221"/>
      <c r="AW130" s="221"/>
      <c r="AX130" s="1101" t="s">
        <v>476</v>
      </c>
      <c r="AY130" s="959"/>
      <c r="AZ130" s="959"/>
      <c r="BA130" s="959"/>
      <c r="BB130" s="959"/>
      <c r="BC130" s="959"/>
      <c r="BD130" s="959"/>
      <c r="BE130" s="960"/>
      <c r="BF130" s="1137">
        <v>8.4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477</v>
      </c>
      <c r="X131" s="1144"/>
      <c r="Y131" s="1144"/>
      <c r="Z131" s="1145"/>
      <c r="AA131" s="1040">
        <v>37572130</v>
      </c>
      <c r="AB131" s="1022"/>
      <c r="AC131" s="1022"/>
      <c r="AD131" s="1022"/>
      <c r="AE131" s="1023"/>
      <c r="AF131" s="1021">
        <v>38409897</v>
      </c>
      <c r="AG131" s="1022"/>
      <c r="AH131" s="1022"/>
      <c r="AI131" s="1022"/>
      <c r="AJ131" s="1023"/>
      <c r="AK131" s="1021">
        <v>39524025</v>
      </c>
      <c r="AL131" s="1022"/>
      <c r="AM131" s="1022"/>
      <c r="AN131" s="1022"/>
      <c r="AO131" s="1023"/>
      <c r="AP131" s="1146"/>
      <c r="AQ131" s="1147"/>
      <c r="AR131" s="1147"/>
      <c r="AS131" s="1147"/>
      <c r="AT131" s="1148"/>
      <c r="AU131" s="221"/>
      <c r="AV131" s="221"/>
      <c r="AW131" s="221"/>
      <c r="AX131" s="1119" t="s">
        <v>478</v>
      </c>
      <c r="AY131" s="762"/>
      <c r="AZ131" s="762"/>
      <c r="BA131" s="762"/>
      <c r="BB131" s="762"/>
      <c r="BC131" s="762"/>
      <c r="BD131" s="762"/>
      <c r="BE131" s="1072"/>
      <c r="BF131" s="1120">
        <v>6.5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479</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480</v>
      </c>
      <c r="W132" s="1130"/>
      <c r="X132" s="1130"/>
      <c r="Y132" s="1130"/>
      <c r="Z132" s="1131"/>
      <c r="AA132" s="1132">
        <v>8.7788129129999994</v>
      </c>
      <c r="AB132" s="1133"/>
      <c r="AC132" s="1133"/>
      <c r="AD132" s="1133"/>
      <c r="AE132" s="1134"/>
      <c r="AF132" s="1135">
        <v>8.3633266899999992</v>
      </c>
      <c r="AG132" s="1133"/>
      <c r="AH132" s="1133"/>
      <c r="AI132" s="1133"/>
      <c r="AJ132" s="1134"/>
      <c r="AK132" s="1135">
        <v>8.2349381170000004</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481</v>
      </c>
      <c r="W133" s="1113"/>
      <c r="X133" s="1113"/>
      <c r="Y133" s="1113"/>
      <c r="Z133" s="1114"/>
      <c r="AA133" s="1115">
        <v>8</v>
      </c>
      <c r="AB133" s="1116"/>
      <c r="AC133" s="1116"/>
      <c r="AD133" s="1116"/>
      <c r="AE133" s="1117"/>
      <c r="AF133" s="1115">
        <v>8.3000000000000007</v>
      </c>
      <c r="AG133" s="1116"/>
      <c r="AH133" s="1116"/>
      <c r="AI133" s="1116"/>
      <c r="AJ133" s="1117"/>
      <c r="AK133" s="1115">
        <v>8.4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xPTsQ6x7QmZSJ9XSPuLhc2DAwlRArXpEb5VYaX6No9I36Q3kpXLXiBIz/V1JccNHS0swmKdzMq3XztHFJWqw==" saltValue="mPsJsThMAPWp5QU4CSGzm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482</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1iXO1UINgAcoE+WSxrdhaT1t3hsFNh8VbC8U9n0CW5rU+UomaF4OvusMBnZ8RAvohqMd8RB4YMTtnnUwqqhaw==" saltValue="E7lbaeyyVfRQ3FuLjJLQ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lPpwa0GDDXDXAJHuf7rXFxIJF0wChOdb+f6WYqv2DGRsYiEmuG3xBmR9WRagAo+GQDXtrOYX1V1S3exiZnNw==" saltValue="MmieEcxxI86hDCc6fLUHi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484</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485</v>
      </c>
      <c r="AP7" s="260"/>
      <c r="AQ7" s="261" t="s">
        <v>486</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487</v>
      </c>
      <c r="AQ8" s="267" t="s">
        <v>488</v>
      </c>
      <c r="AR8" s="268" t="s">
        <v>489</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490</v>
      </c>
      <c r="AL9" s="1153"/>
      <c r="AM9" s="1153"/>
      <c r="AN9" s="1154"/>
      <c r="AO9" s="269">
        <v>12291552</v>
      </c>
      <c r="AP9" s="269">
        <v>66856</v>
      </c>
      <c r="AQ9" s="270">
        <v>69190</v>
      </c>
      <c r="AR9" s="271">
        <v>-3.4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491</v>
      </c>
      <c r="AL10" s="1153"/>
      <c r="AM10" s="1153"/>
      <c r="AN10" s="1154"/>
      <c r="AO10" s="272">
        <v>1509447</v>
      </c>
      <c r="AP10" s="272">
        <v>8210</v>
      </c>
      <c r="AQ10" s="273">
        <v>1817</v>
      </c>
      <c r="AR10" s="274">
        <v>351.8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492</v>
      </c>
      <c r="AL11" s="1153"/>
      <c r="AM11" s="1153"/>
      <c r="AN11" s="1154"/>
      <c r="AO11" s="272">
        <v>913484</v>
      </c>
      <c r="AP11" s="272">
        <v>4969</v>
      </c>
      <c r="AQ11" s="273">
        <v>711</v>
      </c>
      <c r="AR11" s="274">
        <v>598.9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493</v>
      </c>
      <c r="AL12" s="1153"/>
      <c r="AM12" s="1153"/>
      <c r="AN12" s="1154"/>
      <c r="AO12" s="272" t="s">
        <v>494</v>
      </c>
      <c r="AP12" s="272" t="s">
        <v>494</v>
      </c>
      <c r="AQ12" s="273">
        <v>19</v>
      </c>
      <c r="AR12" s="274" t="s">
        <v>494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495</v>
      </c>
      <c r="AL13" s="1153"/>
      <c r="AM13" s="1153"/>
      <c r="AN13" s="1154"/>
      <c r="AO13" s="272">
        <v>497815</v>
      </c>
      <c r="AP13" s="272">
        <v>2708</v>
      </c>
      <c r="AQ13" s="273">
        <v>2094</v>
      </c>
      <c r="AR13" s="274">
        <v>29.3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496</v>
      </c>
      <c r="AL14" s="1153"/>
      <c r="AM14" s="1153"/>
      <c r="AN14" s="1154"/>
      <c r="AO14" s="272">
        <v>92745</v>
      </c>
      <c r="AP14" s="272">
        <v>504</v>
      </c>
      <c r="AQ14" s="273">
        <v>1351</v>
      </c>
      <c r="AR14" s="274">
        <v>-62.7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497</v>
      </c>
      <c r="AL15" s="1156"/>
      <c r="AM15" s="1156"/>
      <c r="AN15" s="1157"/>
      <c r="AO15" s="272">
        <v>-718342</v>
      </c>
      <c r="AP15" s="272">
        <v>-3907</v>
      </c>
      <c r="AQ15" s="273">
        <v>-3935</v>
      </c>
      <c r="AR15" s="274">
        <v>-0.7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14586701</v>
      </c>
      <c r="AP16" s="272">
        <v>79340</v>
      </c>
      <c r="AQ16" s="273">
        <v>71247</v>
      </c>
      <c r="AR16" s="274">
        <v>11.4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498</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499</v>
      </c>
      <c r="AP20" s="281" t="s">
        <v>500</v>
      </c>
      <c r="AQ20" s="282" t="s">
        <v>501</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502</v>
      </c>
      <c r="AL21" s="1159"/>
      <c r="AM21" s="1159"/>
      <c r="AN21" s="1160"/>
      <c r="AO21" s="285">
        <v>6.06</v>
      </c>
      <c r="AP21" s="286">
        <v>6.59</v>
      </c>
      <c r="AQ21" s="287">
        <v>-0.53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503</v>
      </c>
      <c r="AL22" s="1159"/>
      <c r="AM22" s="1159"/>
      <c r="AN22" s="1160"/>
      <c r="AO22" s="290">
        <v>97.7</v>
      </c>
      <c r="AP22" s="291">
        <v>99.2</v>
      </c>
      <c r="AQ22" s="292">
        <v>-1.5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504</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506</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485</v>
      </c>
      <c r="AP30" s="260"/>
      <c r="AQ30" s="261" t="s">
        <v>486</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487</v>
      </c>
      <c r="AQ31" s="267" t="s">
        <v>488</v>
      </c>
      <c r="AR31" s="268" t="s">
        <v>489</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507</v>
      </c>
      <c r="AL32" s="1167"/>
      <c r="AM32" s="1167"/>
      <c r="AN32" s="1168"/>
      <c r="AO32" s="300">
        <v>8144872</v>
      </c>
      <c r="AP32" s="300">
        <v>44302</v>
      </c>
      <c r="AQ32" s="301">
        <v>37151</v>
      </c>
      <c r="AR32" s="302">
        <v>19.2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508</v>
      </c>
      <c r="AL33" s="1167"/>
      <c r="AM33" s="1167"/>
      <c r="AN33" s="1168"/>
      <c r="AO33" s="300" t="s">
        <v>494</v>
      </c>
      <c r="AP33" s="300" t="s">
        <v>494</v>
      </c>
      <c r="AQ33" s="301">
        <v>1</v>
      </c>
      <c r="AR33" s="302" t="s">
        <v>494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509</v>
      </c>
      <c r="AL34" s="1167"/>
      <c r="AM34" s="1167"/>
      <c r="AN34" s="1168"/>
      <c r="AO34" s="300" t="s">
        <v>494</v>
      </c>
      <c r="AP34" s="300" t="s">
        <v>494</v>
      </c>
      <c r="AQ34" s="301">
        <v>48</v>
      </c>
      <c r="AR34" s="302" t="s">
        <v>494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510</v>
      </c>
      <c r="AL35" s="1167"/>
      <c r="AM35" s="1167"/>
      <c r="AN35" s="1168"/>
      <c r="AO35" s="300">
        <v>3327249</v>
      </c>
      <c r="AP35" s="300">
        <v>18098</v>
      </c>
      <c r="AQ35" s="301">
        <v>8181</v>
      </c>
      <c r="AR35" s="302">
        <v>121.2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511</v>
      </c>
      <c r="AL36" s="1167"/>
      <c r="AM36" s="1167"/>
      <c r="AN36" s="1168"/>
      <c r="AO36" s="300">
        <v>650695</v>
      </c>
      <c r="AP36" s="300">
        <v>3539</v>
      </c>
      <c r="AQ36" s="301">
        <v>473</v>
      </c>
      <c r="AR36" s="302">
        <v>648.20000000000005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512</v>
      </c>
      <c r="AL37" s="1167"/>
      <c r="AM37" s="1167"/>
      <c r="AN37" s="1168"/>
      <c r="AO37" s="300">
        <v>91048</v>
      </c>
      <c r="AP37" s="300">
        <v>495</v>
      </c>
      <c r="AQ37" s="301">
        <v>499</v>
      </c>
      <c r="AR37" s="302">
        <v>-0.8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513</v>
      </c>
      <c r="AL38" s="1170"/>
      <c r="AM38" s="1170"/>
      <c r="AN38" s="1171"/>
      <c r="AO38" s="303" t="s">
        <v>494</v>
      </c>
      <c r="AP38" s="303" t="s">
        <v>494</v>
      </c>
      <c r="AQ38" s="304">
        <v>1</v>
      </c>
      <c r="AR38" s="292" t="s">
        <v>494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514</v>
      </c>
      <c r="AL39" s="1170"/>
      <c r="AM39" s="1170"/>
      <c r="AN39" s="1171"/>
      <c r="AO39" s="300">
        <v>-1986787</v>
      </c>
      <c r="AP39" s="300">
        <v>-10807</v>
      </c>
      <c r="AQ39" s="301">
        <v>-8269</v>
      </c>
      <c r="AR39" s="302">
        <v>30.7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515</v>
      </c>
      <c r="AL40" s="1167"/>
      <c r="AM40" s="1167"/>
      <c r="AN40" s="1168"/>
      <c r="AO40" s="300">
        <v>-6972298</v>
      </c>
      <c r="AP40" s="300">
        <v>-37924</v>
      </c>
      <c r="AQ40" s="301">
        <v>-27482</v>
      </c>
      <c r="AR40" s="302">
        <v>38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3254779</v>
      </c>
      <c r="AP41" s="300">
        <v>17703</v>
      </c>
      <c r="AQ41" s="301">
        <v>10602</v>
      </c>
      <c r="AR41" s="302">
        <v>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517</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485</v>
      </c>
      <c r="AN49" s="1163" t="s">
        <v>518</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519</v>
      </c>
      <c r="AO50" s="317" t="s">
        <v>520</v>
      </c>
      <c r="AP50" s="318" t="s">
        <v>521</v>
      </c>
      <c r="AQ50" s="319" t="s">
        <v>522</v>
      </c>
      <c r="AR50" s="320" t="s">
        <v>523</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524</v>
      </c>
      <c r="AL51" s="313"/>
      <c r="AM51" s="321">
        <v>7749099</v>
      </c>
      <c r="AN51" s="322">
        <v>41428</v>
      </c>
      <c r="AO51" s="323">
        <v>-13.2</v>
      </c>
      <c r="AP51" s="324">
        <v>52191</v>
      </c>
      <c r="AQ51" s="325">
        <v>0.7</v>
      </c>
      <c r="AR51" s="326">
        <v>-13.9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525</v>
      </c>
      <c r="AM52" s="329">
        <v>4179416</v>
      </c>
      <c r="AN52" s="330">
        <v>22344</v>
      </c>
      <c r="AO52" s="331">
        <v>-1</v>
      </c>
      <c r="AP52" s="332">
        <v>26807</v>
      </c>
      <c r="AQ52" s="333">
        <v>1.8</v>
      </c>
      <c r="AR52" s="334">
        <v>-2.8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526</v>
      </c>
      <c r="AL53" s="313"/>
      <c r="AM53" s="321">
        <v>4350489</v>
      </c>
      <c r="AN53" s="322">
        <v>23358</v>
      </c>
      <c r="AO53" s="323">
        <v>-43.6</v>
      </c>
      <c r="AP53" s="324">
        <v>48105</v>
      </c>
      <c r="AQ53" s="325">
        <v>-7.8</v>
      </c>
      <c r="AR53" s="326">
        <v>-35.799999999999997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525</v>
      </c>
      <c r="AM54" s="329">
        <v>2657653</v>
      </c>
      <c r="AN54" s="330">
        <v>14269</v>
      </c>
      <c r="AO54" s="331">
        <v>-36.1</v>
      </c>
      <c r="AP54" s="332">
        <v>24072</v>
      </c>
      <c r="AQ54" s="333">
        <v>-10.199999999999999</v>
      </c>
      <c r="AR54" s="334">
        <v>-25.9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527</v>
      </c>
      <c r="AL55" s="313"/>
      <c r="AM55" s="321">
        <v>5686613</v>
      </c>
      <c r="AN55" s="322">
        <v>30509</v>
      </c>
      <c r="AO55" s="323">
        <v>30.6</v>
      </c>
      <c r="AP55" s="324">
        <v>47446</v>
      </c>
      <c r="AQ55" s="325">
        <v>-1.4</v>
      </c>
      <c r="AR55" s="326">
        <v>32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525</v>
      </c>
      <c r="AM56" s="329">
        <v>2404930</v>
      </c>
      <c r="AN56" s="330">
        <v>12902</v>
      </c>
      <c r="AO56" s="331">
        <v>-9.6</v>
      </c>
      <c r="AP56" s="332">
        <v>24371</v>
      </c>
      <c r="AQ56" s="333">
        <v>1.2</v>
      </c>
      <c r="AR56" s="334">
        <v>-10.8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528</v>
      </c>
      <c r="AL57" s="313"/>
      <c r="AM57" s="321">
        <v>5695388</v>
      </c>
      <c r="AN57" s="322">
        <v>30815</v>
      </c>
      <c r="AO57" s="323">
        <v>1</v>
      </c>
      <c r="AP57" s="324">
        <v>48387</v>
      </c>
      <c r="AQ57" s="325">
        <v>2</v>
      </c>
      <c r="AR57" s="326">
        <v>-1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525</v>
      </c>
      <c r="AM58" s="329">
        <v>2454854</v>
      </c>
      <c r="AN58" s="330">
        <v>13282</v>
      </c>
      <c r="AO58" s="331">
        <v>2.9</v>
      </c>
      <c r="AP58" s="332">
        <v>25592</v>
      </c>
      <c r="AQ58" s="333">
        <v>5</v>
      </c>
      <c r="AR58" s="334">
        <v>-2.1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529</v>
      </c>
      <c r="AL59" s="313"/>
      <c r="AM59" s="321">
        <v>6685079</v>
      </c>
      <c r="AN59" s="322">
        <v>36362</v>
      </c>
      <c r="AO59" s="323">
        <v>18</v>
      </c>
      <c r="AP59" s="324">
        <v>49684</v>
      </c>
      <c r="AQ59" s="325">
        <v>2.7</v>
      </c>
      <c r="AR59" s="326">
        <v>15.3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525</v>
      </c>
      <c r="AM60" s="329">
        <v>2683980</v>
      </c>
      <c r="AN60" s="330">
        <v>14599</v>
      </c>
      <c r="AO60" s="331">
        <v>9.9</v>
      </c>
      <c r="AP60" s="332">
        <v>28303</v>
      </c>
      <c r="AQ60" s="333">
        <v>10.6</v>
      </c>
      <c r="AR60" s="334">
        <v>-0.7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530</v>
      </c>
      <c r="AL61" s="335"/>
      <c r="AM61" s="336">
        <v>6033334</v>
      </c>
      <c r="AN61" s="337">
        <v>32494</v>
      </c>
      <c r="AO61" s="338">
        <v>-1.4</v>
      </c>
      <c r="AP61" s="339">
        <v>49163</v>
      </c>
      <c r="AQ61" s="340">
        <v>-0.8</v>
      </c>
      <c r="AR61" s="326">
        <v>-0.6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525</v>
      </c>
      <c r="AM62" s="329">
        <v>2876167</v>
      </c>
      <c r="AN62" s="330">
        <v>15479</v>
      </c>
      <c r="AO62" s="331">
        <v>-6.8</v>
      </c>
      <c r="AP62" s="332">
        <v>25829</v>
      </c>
      <c r="AQ62" s="333">
        <v>1.7</v>
      </c>
      <c r="AR62" s="334">
        <v>-8.5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rNcYxRncGF55plj/eSuieWfh6CTtI72T0/GAJ7US/YFiubk2lhsQA5gDmLtqJG6Q1HdnCgfBbRicedM7g7sLg==" saltValue="TbDZQ4psUdzIdbzaTV2wr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482</v>
      </c>
    </row>
    <row r="121" spans="125:125" ht="13.5" hidden="1" customHeight="1" x14ac:dyDescent="0.15">
      <c r="DU121" s="247"/>
    </row>
  </sheetData>
  <sheetProtection algorithmName="SHA-512" hashValue="MdYCdSKYx6MfiEYL3LvBgPYZIhpqVxuQpoORo79FmIqlGRTTrSDEalQHMpIu+MWi3JCPoJnTdFomIt1h94hSBg==" saltValue="TOPK0+s/yCiJWACguROeu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482</v>
      </c>
    </row>
  </sheetData>
  <sheetProtection algorithmName="SHA-512" hashValue="tFom8pn5uRXUUUXsvgGpm6Q+iwDpN94FJwRl+sgfnQh1lyan+qR7bnWuENZI5IgVlfTwCik8nbae4T9lLH2hJw==" saltValue="74gJOrI0VpBOFjS61G8VC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75" t="s">
        <v>3</v>
      </c>
      <c r="D47" s="1175"/>
      <c r="E47" s="1176"/>
      <c r="F47" s="11">
        <v>6.37</v>
      </c>
      <c r="G47" s="12">
        <v>7.75</v>
      </c>
      <c r="H47" s="12">
        <v>11.98</v>
      </c>
      <c r="I47" s="12">
        <v>13.71</v>
      </c>
      <c r="J47" s="13">
        <v>14.95</v>
      </c>
    </row>
    <row r="48" spans="2:10" ht="57.75" customHeight="1" x14ac:dyDescent="0.15">
      <c r="B48" s="14"/>
      <c r="C48" s="1177" t="s">
        <v>4</v>
      </c>
      <c r="D48" s="1177"/>
      <c r="E48" s="1178"/>
      <c r="F48" s="15">
        <v>3.39</v>
      </c>
      <c r="G48" s="16">
        <v>7.97</v>
      </c>
      <c r="H48" s="16">
        <v>3.98</v>
      </c>
      <c r="I48" s="16">
        <v>3.91</v>
      </c>
      <c r="J48" s="17">
        <v>2.57</v>
      </c>
    </row>
    <row r="49" spans="2:10" ht="57.75" customHeight="1" thickBot="1" x14ac:dyDescent="0.2">
      <c r="B49" s="18"/>
      <c r="C49" s="1179" t="s">
        <v>5</v>
      </c>
      <c r="D49" s="1179"/>
      <c r="E49" s="1180"/>
      <c r="F49" s="19">
        <v>2.15</v>
      </c>
      <c r="G49" s="20">
        <v>4.71</v>
      </c>
      <c r="H49" s="20" t="s">
        <v>537</v>
      </c>
      <c r="I49" s="20" t="s">
        <v>538</v>
      </c>
      <c r="J49" s="21" t="s">
        <v>539</v>
      </c>
    </row>
    <row r="50" spans="2:10" x14ac:dyDescent="0.15"/>
  </sheetData>
  <sheetProtection algorithmName="SHA-512" hashValue="No1pfy3DIyll6ONmjuMsZ+8x1nQnMngVNoOHOc5NxmlkUs48BGIpmotBuiP/ZEHUzD8m/PrBNGKvyQQuP1SMfw==" saltValue="UOWmmrAuWwA+v0tuoC2K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87" t="s">
        <v>540</v>
      </c>
      <c r="D34" s="1187"/>
      <c r="E34" s="1188"/>
      <c r="F34" s="32">
        <v>9.66</v>
      </c>
      <c r="G34" s="33">
        <v>9.66</v>
      </c>
      <c r="H34" s="33">
        <v>11.45</v>
      </c>
      <c r="I34" s="33">
        <v>12.62</v>
      </c>
      <c r="J34" s="34">
        <v>13.71</v>
      </c>
      <c r="K34" s="22"/>
      <c r="L34" s="22"/>
      <c r="M34" s="22"/>
      <c r="N34" s="22"/>
      <c r="O34" s="22"/>
      <c r="P34" s="22"/>
    </row>
    <row r="35" spans="1:16" ht="39" customHeight="1" x14ac:dyDescent="0.15">
      <c r="A35" s="22"/>
      <c r="B35" s="35"/>
      <c r="C35" s="1181" t="s">
        <v>541</v>
      </c>
      <c r="D35" s="1182"/>
      <c r="E35" s="1183"/>
      <c r="F35" s="36">
        <v>4.97</v>
      </c>
      <c r="G35" s="37">
        <v>5.19</v>
      </c>
      <c r="H35" s="37">
        <v>6.05</v>
      </c>
      <c r="I35" s="37">
        <v>6.99</v>
      </c>
      <c r="J35" s="38">
        <v>8.16</v>
      </c>
      <c r="K35" s="22"/>
      <c r="L35" s="22"/>
      <c r="M35" s="22"/>
      <c r="N35" s="22"/>
      <c r="O35" s="22"/>
      <c r="P35" s="22"/>
    </row>
    <row r="36" spans="1:16" ht="39" customHeight="1" x14ac:dyDescent="0.15">
      <c r="A36" s="22"/>
      <c r="B36" s="35"/>
      <c r="C36" s="1181" t="s">
        <v>542</v>
      </c>
      <c r="D36" s="1182"/>
      <c r="E36" s="1183"/>
      <c r="F36" s="36">
        <v>3.34</v>
      </c>
      <c r="G36" s="37">
        <v>7.9</v>
      </c>
      <c r="H36" s="37">
        <v>3.89</v>
      </c>
      <c r="I36" s="37">
        <v>3.85</v>
      </c>
      <c r="J36" s="38">
        <v>2.56</v>
      </c>
      <c r="K36" s="22"/>
      <c r="L36" s="22"/>
      <c r="M36" s="22"/>
      <c r="N36" s="22"/>
      <c r="O36" s="22"/>
      <c r="P36" s="22"/>
    </row>
    <row r="37" spans="1:16" ht="39" customHeight="1" x14ac:dyDescent="0.15">
      <c r="A37" s="22"/>
      <c r="B37" s="35"/>
      <c r="C37" s="1181" t="s">
        <v>543</v>
      </c>
      <c r="D37" s="1182"/>
      <c r="E37" s="1183"/>
      <c r="F37" s="36">
        <v>1.07</v>
      </c>
      <c r="G37" s="37">
        <v>1.26</v>
      </c>
      <c r="H37" s="37">
        <v>2.09</v>
      </c>
      <c r="I37" s="37">
        <v>1.9</v>
      </c>
      <c r="J37" s="38">
        <v>0.66</v>
      </c>
      <c r="K37" s="22"/>
      <c r="L37" s="22"/>
      <c r="M37" s="22"/>
      <c r="N37" s="22"/>
      <c r="O37" s="22"/>
      <c r="P37" s="22"/>
    </row>
    <row r="38" spans="1:16" ht="39" customHeight="1" x14ac:dyDescent="0.15">
      <c r="A38" s="22"/>
      <c r="B38" s="35"/>
      <c r="C38" s="1181" t="s">
        <v>544</v>
      </c>
      <c r="D38" s="1182"/>
      <c r="E38" s="1183"/>
      <c r="F38" s="36">
        <v>1.19</v>
      </c>
      <c r="G38" s="37">
        <v>0.52</v>
      </c>
      <c r="H38" s="37">
        <v>0.47</v>
      </c>
      <c r="I38" s="37">
        <v>0.46</v>
      </c>
      <c r="J38" s="38">
        <v>0.49</v>
      </c>
      <c r="K38" s="22"/>
      <c r="L38" s="22"/>
      <c r="M38" s="22"/>
      <c r="N38" s="22"/>
      <c r="O38" s="22"/>
      <c r="P38" s="22"/>
    </row>
    <row r="39" spans="1:16" ht="39" customHeight="1" x14ac:dyDescent="0.15">
      <c r="A39" s="22"/>
      <c r="B39" s="35"/>
      <c r="C39" s="1181" t="s">
        <v>545</v>
      </c>
      <c r="D39" s="1182"/>
      <c r="E39" s="1183"/>
      <c r="F39" s="36">
        <v>1.32</v>
      </c>
      <c r="G39" s="37">
        <v>1.72</v>
      </c>
      <c r="H39" s="37">
        <v>1.53</v>
      </c>
      <c r="I39" s="37">
        <v>0.51</v>
      </c>
      <c r="J39" s="38">
        <v>0.32</v>
      </c>
      <c r="K39" s="22"/>
      <c r="L39" s="22"/>
      <c r="M39" s="22"/>
      <c r="N39" s="22"/>
      <c r="O39" s="22"/>
      <c r="P39" s="22"/>
    </row>
    <row r="40" spans="1:16" ht="39" customHeight="1" x14ac:dyDescent="0.15">
      <c r="A40" s="22"/>
      <c r="B40" s="35"/>
      <c r="C40" s="1181" t="s">
        <v>546</v>
      </c>
      <c r="D40" s="1182"/>
      <c r="E40" s="1183"/>
      <c r="F40" s="36" t="s">
        <v>547</v>
      </c>
      <c r="G40" s="37">
        <v>0</v>
      </c>
      <c r="H40" s="37">
        <v>1.99</v>
      </c>
      <c r="I40" s="37">
        <v>0.88</v>
      </c>
      <c r="J40" s="38">
        <v>0.18</v>
      </c>
      <c r="K40" s="22"/>
      <c r="L40" s="22"/>
      <c r="M40" s="22"/>
      <c r="N40" s="22"/>
      <c r="O40" s="22"/>
      <c r="P40" s="22"/>
    </row>
    <row r="41" spans="1:16" ht="39" customHeight="1" x14ac:dyDescent="0.15">
      <c r="A41" s="22"/>
      <c r="B41" s="35"/>
      <c r="C41" s="1181" t="s">
        <v>548</v>
      </c>
      <c r="D41" s="1182"/>
      <c r="E41" s="1183"/>
      <c r="F41" s="36">
        <v>0.01</v>
      </c>
      <c r="G41" s="37">
        <v>0.04</v>
      </c>
      <c r="H41" s="37">
        <v>0.05</v>
      </c>
      <c r="I41" s="37">
        <v>0.06</v>
      </c>
      <c r="J41" s="38">
        <v>0.06</v>
      </c>
      <c r="K41" s="22"/>
      <c r="L41" s="22"/>
      <c r="M41" s="22"/>
      <c r="N41" s="22"/>
      <c r="O41" s="22"/>
      <c r="P41" s="22"/>
    </row>
    <row r="42" spans="1:16" ht="39" customHeight="1" x14ac:dyDescent="0.15">
      <c r="A42" s="22"/>
      <c r="B42" s="39"/>
      <c r="C42" s="1181" t="s">
        <v>549</v>
      </c>
      <c r="D42" s="1182"/>
      <c r="E42" s="1183"/>
      <c r="F42" s="36" t="s">
        <v>494</v>
      </c>
      <c r="G42" s="37" t="s">
        <v>494</v>
      </c>
      <c r="H42" s="37" t="s">
        <v>494</v>
      </c>
      <c r="I42" s="37" t="s">
        <v>494</v>
      </c>
      <c r="J42" s="38" t="s">
        <v>494</v>
      </c>
      <c r="K42" s="22"/>
      <c r="L42" s="22"/>
      <c r="M42" s="22"/>
      <c r="N42" s="22"/>
      <c r="O42" s="22"/>
      <c r="P42" s="22"/>
    </row>
    <row r="43" spans="1:16" ht="39" customHeight="1" thickBot="1" x14ac:dyDescent="0.2">
      <c r="A43" s="22"/>
      <c r="B43" s="40"/>
      <c r="C43" s="1184" t="s">
        <v>550</v>
      </c>
      <c r="D43" s="1185"/>
      <c r="E43" s="1186"/>
      <c r="F43" s="41">
        <v>0.05</v>
      </c>
      <c r="G43" s="42">
        <v>7.0000000000000007E-2</v>
      </c>
      <c r="H43" s="42">
        <v>0.12</v>
      </c>
      <c r="I43" s="42">
        <v>0.06</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J1PdwKxISQgmFpH7bNhtQCNxPToKYKrHz6SSCWjYzbTiH3NHudlqNjVozVSNFC0GHZA8DQZLo+1ECDmw2YZ7Q==" saltValue="huyk+ZytEkxp70Mm+zRN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7544</v>
      </c>
      <c r="L45" s="60">
        <v>7989</v>
      </c>
      <c r="M45" s="60">
        <v>8385</v>
      </c>
      <c r="N45" s="60">
        <v>8255</v>
      </c>
      <c r="O45" s="61">
        <v>8145</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494</v>
      </c>
      <c r="L46" s="64" t="s">
        <v>494</v>
      </c>
      <c r="M46" s="64" t="s">
        <v>494</v>
      </c>
      <c r="N46" s="64" t="s">
        <v>494</v>
      </c>
      <c r="O46" s="65" t="s">
        <v>494</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494</v>
      </c>
      <c r="L47" s="64" t="s">
        <v>494</v>
      </c>
      <c r="M47" s="64" t="s">
        <v>494</v>
      </c>
      <c r="N47" s="64" t="s">
        <v>494</v>
      </c>
      <c r="O47" s="65" t="s">
        <v>494</v>
      </c>
      <c r="P47" s="48"/>
      <c r="Q47" s="48"/>
      <c r="R47" s="48"/>
      <c r="S47" s="48"/>
      <c r="T47" s="48"/>
      <c r="U47" s="48"/>
    </row>
    <row r="48" spans="1:21" ht="30.75" customHeight="1" x14ac:dyDescent="0.15">
      <c r="A48" s="48"/>
      <c r="B48" s="1191"/>
      <c r="C48" s="1192"/>
      <c r="D48" s="62"/>
      <c r="E48" s="1197" t="s">
        <v>13</v>
      </c>
      <c r="F48" s="1197"/>
      <c r="G48" s="1197"/>
      <c r="H48" s="1197"/>
      <c r="I48" s="1197"/>
      <c r="J48" s="1198"/>
      <c r="K48" s="63">
        <v>3649</v>
      </c>
      <c r="L48" s="64">
        <v>3617</v>
      </c>
      <c r="M48" s="64">
        <v>3499</v>
      </c>
      <c r="N48" s="64">
        <v>3392</v>
      </c>
      <c r="O48" s="65">
        <v>3327</v>
      </c>
      <c r="P48" s="48"/>
      <c r="Q48" s="48"/>
      <c r="R48" s="48"/>
      <c r="S48" s="48"/>
      <c r="T48" s="48"/>
      <c r="U48" s="48"/>
    </row>
    <row r="49" spans="1:21" ht="30.75" customHeight="1" x14ac:dyDescent="0.15">
      <c r="A49" s="48"/>
      <c r="B49" s="1191"/>
      <c r="C49" s="1192"/>
      <c r="D49" s="62"/>
      <c r="E49" s="1197" t="s">
        <v>14</v>
      </c>
      <c r="F49" s="1197"/>
      <c r="G49" s="1197"/>
      <c r="H49" s="1197"/>
      <c r="I49" s="1197"/>
      <c r="J49" s="1198"/>
      <c r="K49" s="63">
        <v>706</v>
      </c>
      <c r="L49" s="64">
        <v>708</v>
      </c>
      <c r="M49" s="64">
        <v>707</v>
      </c>
      <c r="N49" s="64">
        <v>700</v>
      </c>
      <c r="O49" s="65">
        <v>651</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494</v>
      </c>
      <c r="L50" s="64" t="s">
        <v>494</v>
      </c>
      <c r="M50" s="64" t="s">
        <v>494</v>
      </c>
      <c r="N50" s="64">
        <v>53</v>
      </c>
      <c r="O50" s="65">
        <v>91</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494</v>
      </c>
      <c r="L51" s="64" t="s">
        <v>494</v>
      </c>
      <c r="M51" s="64" t="s">
        <v>494</v>
      </c>
      <c r="N51" s="64" t="s">
        <v>494</v>
      </c>
      <c r="O51" s="65" t="s">
        <v>494</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9233</v>
      </c>
      <c r="L52" s="64">
        <v>9229</v>
      </c>
      <c r="M52" s="64">
        <v>9293</v>
      </c>
      <c r="N52" s="64">
        <v>9188</v>
      </c>
      <c r="O52" s="65">
        <v>8959</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2666</v>
      </c>
      <c r="L53" s="69">
        <v>3085</v>
      </c>
      <c r="M53" s="69">
        <v>3298</v>
      </c>
      <c r="N53" s="69">
        <v>3212</v>
      </c>
      <c r="O53" s="70">
        <v>3255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XIgfZM6n3MowM3mdI1WWWUmBtsOGFYtc202tCN01xzyf5t7PmWZ0TRNSBBEaJAGPrkLam3Lgj6/CDJHuS3FWg==" saltValue="gl6cS9hWjOz3W+FInUekb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532</v>
      </c>
      <c r="J40" s="103" t="s">
        <v>533</v>
      </c>
      <c r="K40" s="103" t="s">
        <v>534</v>
      </c>
      <c r="L40" s="103" t="s">
        <v>535</v>
      </c>
      <c r="M40" s="104" t="s">
        <v>536</v>
      </c>
    </row>
    <row r="41" spans="2:13" ht="27.75" customHeight="1" x14ac:dyDescent="0.15">
      <c r="B41" s="1220" t="s">
        <v>30</v>
      </c>
      <c r="C41" s="1221"/>
      <c r="D41" s="105"/>
      <c r="E41" s="1226" t="s">
        <v>31</v>
      </c>
      <c r="F41" s="1226"/>
      <c r="G41" s="1226"/>
      <c r="H41" s="1227"/>
      <c r="I41" s="343">
        <v>78193</v>
      </c>
      <c r="J41" s="344">
        <v>76641</v>
      </c>
      <c r="K41" s="344">
        <v>72352</v>
      </c>
      <c r="L41" s="344">
        <v>66947</v>
      </c>
      <c r="M41" s="345">
        <v>61173</v>
      </c>
    </row>
    <row r="42" spans="2:13" ht="27.75" customHeight="1" x14ac:dyDescent="0.15">
      <c r="B42" s="1222"/>
      <c r="C42" s="1223"/>
      <c r="D42" s="106"/>
      <c r="E42" s="1228" t="s">
        <v>32</v>
      </c>
      <c r="F42" s="1228"/>
      <c r="G42" s="1228"/>
      <c r="H42" s="1229"/>
      <c r="I42" s="346" t="s">
        <v>494</v>
      </c>
      <c r="J42" s="347" t="s">
        <v>494</v>
      </c>
      <c r="K42" s="347" t="s">
        <v>494</v>
      </c>
      <c r="L42" s="347">
        <v>586</v>
      </c>
      <c r="M42" s="348">
        <v>1017</v>
      </c>
    </row>
    <row r="43" spans="2:13" ht="27.75" customHeight="1" x14ac:dyDescent="0.15">
      <c r="B43" s="1222"/>
      <c r="C43" s="1223"/>
      <c r="D43" s="106"/>
      <c r="E43" s="1228" t="s">
        <v>33</v>
      </c>
      <c r="F43" s="1228"/>
      <c r="G43" s="1228"/>
      <c r="H43" s="1229"/>
      <c r="I43" s="346">
        <v>31811</v>
      </c>
      <c r="J43" s="347">
        <v>29405</v>
      </c>
      <c r="K43" s="347">
        <v>26915</v>
      </c>
      <c r="L43" s="347">
        <v>25898</v>
      </c>
      <c r="M43" s="348">
        <v>25545</v>
      </c>
    </row>
    <row r="44" spans="2:13" ht="27.75" customHeight="1" x14ac:dyDescent="0.15">
      <c r="B44" s="1222"/>
      <c r="C44" s="1223"/>
      <c r="D44" s="106"/>
      <c r="E44" s="1228" t="s">
        <v>34</v>
      </c>
      <c r="F44" s="1228"/>
      <c r="G44" s="1228"/>
      <c r="H44" s="1229"/>
      <c r="I44" s="346">
        <v>7416</v>
      </c>
      <c r="J44" s="347">
        <v>6299</v>
      </c>
      <c r="K44" s="347">
        <v>5701</v>
      </c>
      <c r="L44" s="347">
        <v>4992</v>
      </c>
      <c r="M44" s="348">
        <v>4360</v>
      </c>
    </row>
    <row r="45" spans="2:13" ht="27.75" customHeight="1" x14ac:dyDescent="0.15">
      <c r="B45" s="1222"/>
      <c r="C45" s="1223"/>
      <c r="D45" s="106"/>
      <c r="E45" s="1228" t="s">
        <v>35</v>
      </c>
      <c r="F45" s="1228"/>
      <c r="G45" s="1228"/>
      <c r="H45" s="1229"/>
      <c r="I45" s="346">
        <v>11793</v>
      </c>
      <c r="J45" s="347">
        <v>11620</v>
      </c>
      <c r="K45" s="347">
        <v>11457</v>
      </c>
      <c r="L45" s="347">
        <v>11824</v>
      </c>
      <c r="M45" s="348">
        <v>12096</v>
      </c>
    </row>
    <row r="46" spans="2:13" ht="27.75" customHeight="1" x14ac:dyDescent="0.15">
      <c r="B46" s="1222"/>
      <c r="C46" s="1223"/>
      <c r="D46" s="107"/>
      <c r="E46" s="1228" t="s">
        <v>36</v>
      </c>
      <c r="F46" s="1228"/>
      <c r="G46" s="1228"/>
      <c r="H46" s="1229"/>
      <c r="I46" s="346">
        <v>11</v>
      </c>
      <c r="J46" s="347">
        <v>10</v>
      </c>
      <c r="K46" s="347">
        <v>9</v>
      </c>
      <c r="L46" s="347">
        <v>8</v>
      </c>
      <c r="M46" s="348">
        <v>8</v>
      </c>
    </row>
    <row r="47" spans="2:13" ht="27.75" customHeight="1" x14ac:dyDescent="0.15">
      <c r="B47" s="1222"/>
      <c r="C47" s="1223"/>
      <c r="D47" s="108"/>
      <c r="E47" s="1230" t="s">
        <v>37</v>
      </c>
      <c r="F47" s="1231"/>
      <c r="G47" s="1231"/>
      <c r="H47" s="1232"/>
      <c r="I47" s="346" t="s">
        <v>494</v>
      </c>
      <c r="J47" s="347" t="s">
        <v>494</v>
      </c>
      <c r="K47" s="347" t="s">
        <v>494</v>
      </c>
      <c r="L47" s="347" t="s">
        <v>494</v>
      </c>
      <c r="M47" s="348" t="s">
        <v>494</v>
      </c>
    </row>
    <row r="48" spans="2:13" ht="27.75" customHeight="1" x14ac:dyDescent="0.15">
      <c r="B48" s="1222"/>
      <c r="C48" s="1223"/>
      <c r="D48" s="106"/>
      <c r="E48" s="1228" t="s">
        <v>38</v>
      </c>
      <c r="F48" s="1228"/>
      <c r="G48" s="1228"/>
      <c r="H48" s="1229"/>
      <c r="I48" s="346" t="s">
        <v>494</v>
      </c>
      <c r="J48" s="347" t="s">
        <v>494</v>
      </c>
      <c r="K48" s="347" t="s">
        <v>494</v>
      </c>
      <c r="L48" s="347" t="s">
        <v>494</v>
      </c>
      <c r="M48" s="348" t="s">
        <v>494</v>
      </c>
    </row>
    <row r="49" spans="2:13" ht="27.75" customHeight="1" x14ac:dyDescent="0.15">
      <c r="B49" s="1224"/>
      <c r="C49" s="1225"/>
      <c r="D49" s="106"/>
      <c r="E49" s="1228" t="s">
        <v>39</v>
      </c>
      <c r="F49" s="1228"/>
      <c r="G49" s="1228"/>
      <c r="H49" s="1229"/>
      <c r="I49" s="346" t="s">
        <v>494</v>
      </c>
      <c r="J49" s="347" t="s">
        <v>494</v>
      </c>
      <c r="K49" s="347" t="s">
        <v>494</v>
      </c>
      <c r="L49" s="347" t="s">
        <v>494</v>
      </c>
      <c r="M49" s="348" t="s">
        <v>494</v>
      </c>
    </row>
    <row r="50" spans="2:13" ht="27.75" customHeight="1" x14ac:dyDescent="0.15">
      <c r="B50" s="1233" t="s">
        <v>40</v>
      </c>
      <c r="C50" s="1234"/>
      <c r="D50" s="109"/>
      <c r="E50" s="1228" t="s">
        <v>41</v>
      </c>
      <c r="F50" s="1228"/>
      <c r="G50" s="1228"/>
      <c r="H50" s="1229"/>
      <c r="I50" s="346">
        <v>10522</v>
      </c>
      <c r="J50" s="347">
        <v>14491</v>
      </c>
      <c r="K50" s="347">
        <v>18941</v>
      </c>
      <c r="L50" s="347">
        <v>21653</v>
      </c>
      <c r="M50" s="348">
        <v>25056</v>
      </c>
    </row>
    <row r="51" spans="2:13" ht="27.75" customHeight="1" x14ac:dyDescent="0.15">
      <c r="B51" s="1222"/>
      <c r="C51" s="1223"/>
      <c r="D51" s="106"/>
      <c r="E51" s="1228" t="s">
        <v>42</v>
      </c>
      <c r="F51" s="1228"/>
      <c r="G51" s="1228"/>
      <c r="H51" s="1229"/>
      <c r="I51" s="346">
        <v>16539</v>
      </c>
      <c r="J51" s="347">
        <v>15516</v>
      </c>
      <c r="K51" s="347">
        <v>14537</v>
      </c>
      <c r="L51" s="347">
        <v>13427</v>
      </c>
      <c r="M51" s="348">
        <v>12728</v>
      </c>
    </row>
    <row r="52" spans="2:13" ht="27.75" customHeight="1" x14ac:dyDescent="0.15">
      <c r="B52" s="1224"/>
      <c r="C52" s="1225"/>
      <c r="D52" s="106"/>
      <c r="E52" s="1228" t="s">
        <v>43</v>
      </c>
      <c r="F52" s="1228"/>
      <c r="G52" s="1228"/>
      <c r="H52" s="1229"/>
      <c r="I52" s="346">
        <v>80689</v>
      </c>
      <c r="J52" s="347">
        <v>77914</v>
      </c>
      <c r="K52" s="347">
        <v>73832</v>
      </c>
      <c r="L52" s="347">
        <v>69170</v>
      </c>
      <c r="M52" s="348">
        <v>63831</v>
      </c>
    </row>
    <row r="53" spans="2:13" ht="27.75" customHeight="1" thickBot="1" x14ac:dyDescent="0.2">
      <c r="B53" s="1235" t="s">
        <v>19</v>
      </c>
      <c r="C53" s="1236"/>
      <c r="D53" s="110"/>
      <c r="E53" s="1237" t="s">
        <v>44</v>
      </c>
      <c r="F53" s="1237"/>
      <c r="G53" s="1237"/>
      <c r="H53" s="1238"/>
      <c r="I53" s="349">
        <v>21475</v>
      </c>
      <c r="J53" s="350">
        <v>16055</v>
      </c>
      <c r="K53" s="350">
        <v>9124</v>
      </c>
      <c r="L53" s="350">
        <v>6007</v>
      </c>
      <c r="M53" s="351">
        <v>2583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w9M7qyPYmVREbOChXiuj0lEdycAWU/jOhmwjAoWOWWmfnmFQ3rGSGRnNUFyLOpKNA6sJSeyQp1PfCX+I+DpMhg==" saltValue="KH1QnesPKXjLjIrE9/Pg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534</v>
      </c>
      <c r="G54" s="119" t="s">
        <v>535</v>
      </c>
      <c r="H54" s="120" t="s">
        <v>536</v>
      </c>
    </row>
    <row r="55" spans="2:8" ht="52.5" customHeight="1" x14ac:dyDescent="0.15">
      <c r="B55" s="121"/>
      <c r="C55" s="1247" t="s">
        <v>46</v>
      </c>
      <c r="D55" s="1247"/>
      <c r="E55" s="1248"/>
      <c r="F55" s="352">
        <v>5373</v>
      </c>
      <c r="G55" s="352">
        <v>6249</v>
      </c>
      <c r="H55" s="353">
        <v>6952</v>
      </c>
    </row>
    <row r="56" spans="2:8" ht="52.5" customHeight="1" x14ac:dyDescent="0.15">
      <c r="B56" s="122"/>
      <c r="C56" s="1249" t="s">
        <v>47</v>
      </c>
      <c r="D56" s="1249"/>
      <c r="E56" s="1250"/>
      <c r="F56" s="354">
        <v>1222</v>
      </c>
      <c r="G56" s="354">
        <v>1222</v>
      </c>
      <c r="H56" s="355">
        <v>1547</v>
      </c>
    </row>
    <row r="57" spans="2:8" ht="53.25" customHeight="1" x14ac:dyDescent="0.15">
      <c r="B57" s="122"/>
      <c r="C57" s="1251" t="s">
        <v>48</v>
      </c>
      <c r="D57" s="1251"/>
      <c r="E57" s="1252"/>
      <c r="F57" s="356">
        <v>8030</v>
      </c>
      <c r="G57" s="356">
        <v>8894</v>
      </c>
      <c r="H57" s="357">
        <v>10753</v>
      </c>
    </row>
    <row r="58" spans="2:8" ht="45.75" customHeight="1" x14ac:dyDescent="0.15">
      <c r="B58" s="123"/>
      <c r="C58" s="1239" t="s">
        <v>582</v>
      </c>
      <c r="D58" s="1240"/>
      <c r="E58" s="1241"/>
      <c r="F58" s="358">
        <v>5175</v>
      </c>
      <c r="G58" s="358">
        <v>6076</v>
      </c>
      <c r="H58" s="359">
        <v>7909</v>
      </c>
    </row>
    <row r="59" spans="2:8" ht="45.75" customHeight="1" x14ac:dyDescent="0.15">
      <c r="B59" s="123"/>
      <c r="C59" s="1239" t="s">
        <v>583</v>
      </c>
      <c r="D59" s="1240"/>
      <c r="E59" s="1241"/>
      <c r="F59" s="358">
        <v>997</v>
      </c>
      <c r="G59" s="358">
        <v>998</v>
      </c>
      <c r="H59" s="359">
        <v>998</v>
      </c>
    </row>
    <row r="60" spans="2:8" ht="45.75" customHeight="1" x14ac:dyDescent="0.15">
      <c r="B60" s="123"/>
      <c r="C60" s="1239" t="s">
        <v>584</v>
      </c>
      <c r="D60" s="1240"/>
      <c r="E60" s="1241"/>
      <c r="F60" s="358">
        <v>742</v>
      </c>
      <c r="G60" s="358">
        <v>644</v>
      </c>
      <c r="H60" s="359">
        <v>613</v>
      </c>
    </row>
    <row r="61" spans="2:8" ht="45.75" customHeight="1" x14ac:dyDescent="0.15">
      <c r="B61" s="123"/>
      <c r="C61" s="1239" t="s">
        <v>585</v>
      </c>
      <c r="D61" s="1240"/>
      <c r="E61" s="1241"/>
      <c r="F61" s="358">
        <v>451</v>
      </c>
      <c r="G61" s="358">
        <v>501</v>
      </c>
      <c r="H61" s="359">
        <v>551</v>
      </c>
    </row>
    <row r="62" spans="2:8" ht="45.75" customHeight="1" thickBot="1" x14ac:dyDescent="0.2">
      <c r="B62" s="124"/>
      <c r="C62" s="1242" t="s">
        <v>586</v>
      </c>
      <c r="D62" s="1243"/>
      <c r="E62" s="1244"/>
      <c r="F62" s="360">
        <v>194</v>
      </c>
      <c r="G62" s="360">
        <v>194</v>
      </c>
      <c r="H62" s="361">
        <v>194</v>
      </c>
    </row>
    <row r="63" spans="2:8" ht="52.5" customHeight="1" thickBot="1" x14ac:dyDescent="0.2">
      <c r="B63" s="125"/>
      <c r="C63" s="1245" t="s">
        <v>49</v>
      </c>
      <c r="D63" s="1245"/>
      <c r="E63" s="1246"/>
      <c r="F63" s="362">
        <v>14625</v>
      </c>
      <c r="G63" s="362">
        <v>16364</v>
      </c>
      <c r="H63" s="363">
        <v>19252</v>
      </c>
    </row>
    <row r="64" spans="2:8" x14ac:dyDescent="0.15"/>
  </sheetData>
  <sheetProtection algorithmName="SHA-512" hashValue="1msBPz8HieBz1yC55yyyBYRethIQbeNDS8VoeozakiYbk9VFq4b2neOSoDJqSawwaxROeCSyBj0KCTMPjhFjog==" saltValue="9GmB/RkUJBoHn86HEJE8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5A831-1679-4217-9820-A3F136E02D25}">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587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588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4" t="s">
        <v>597</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589</v>
      </c>
    </row>
    <row r="50" spans="1:109" x14ac:dyDescent="0.15">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532</v>
      </c>
      <c r="BQ50" s="1267"/>
      <c r="BR50" s="1267"/>
      <c r="BS50" s="1267"/>
      <c r="BT50" s="1267"/>
      <c r="BU50" s="1267"/>
      <c r="BV50" s="1267"/>
      <c r="BW50" s="1267"/>
      <c r="BX50" s="1267" t="s">
        <v>533</v>
      </c>
      <c r="BY50" s="1267"/>
      <c r="BZ50" s="1267"/>
      <c r="CA50" s="1267"/>
      <c r="CB50" s="1267"/>
      <c r="CC50" s="1267"/>
      <c r="CD50" s="1267"/>
      <c r="CE50" s="1267"/>
      <c r="CF50" s="1267" t="s">
        <v>534</v>
      </c>
      <c r="CG50" s="1267"/>
      <c r="CH50" s="1267"/>
      <c r="CI50" s="1267"/>
      <c r="CJ50" s="1267"/>
      <c r="CK50" s="1267"/>
      <c r="CL50" s="1267"/>
      <c r="CM50" s="1267"/>
      <c r="CN50" s="1267" t="s">
        <v>535</v>
      </c>
      <c r="CO50" s="1267"/>
      <c r="CP50" s="1267"/>
      <c r="CQ50" s="1267"/>
      <c r="CR50" s="1267"/>
      <c r="CS50" s="1267"/>
      <c r="CT50" s="1267"/>
      <c r="CU50" s="1267"/>
      <c r="CV50" s="1267" t="s">
        <v>536</v>
      </c>
      <c r="CW50" s="1267"/>
      <c r="CX50" s="1267"/>
      <c r="CY50" s="1267"/>
      <c r="CZ50" s="1267"/>
      <c r="DA50" s="1267"/>
      <c r="DB50" s="1267"/>
      <c r="DC50" s="1267"/>
    </row>
    <row r="51" spans="1:109" ht="13.5" customHeight="1" x14ac:dyDescent="0.15">
      <c r="B51" s="372"/>
      <c r="G51" s="1268"/>
      <c r="H51" s="1268"/>
      <c r="I51" s="1271"/>
      <c r="J51" s="1271"/>
      <c r="K51" s="1269"/>
      <c r="L51" s="1269"/>
      <c r="M51" s="1269"/>
      <c r="N51" s="1269"/>
      <c r="AM51" s="381"/>
      <c r="AN51" s="1270" t="s">
        <v>590</v>
      </c>
      <c r="AO51" s="1270"/>
      <c r="AP51" s="1270"/>
      <c r="AQ51" s="1270"/>
      <c r="AR51" s="1270"/>
      <c r="AS51" s="1270"/>
      <c r="AT51" s="1270"/>
      <c r="AU51" s="1270"/>
      <c r="AV51" s="1270"/>
      <c r="AW51" s="1270"/>
      <c r="AX51" s="1270"/>
      <c r="AY51" s="1270"/>
      <c r="AZ51" s="1270"/>
      <c r="BA51" s="1270"/>
      <c r="BB51" s="1270" t="s">
        <v>591</v>
      </c>
      <c r="BC51" s="1270"/>
      <c r="BD51" s="1270"/>
      <c r="BE51" s="1270"/>
      <c r="BF51" s="1270"/>
      <c r="BG51" s="1270"/>
      <c r="BH51" s="1270"/>
      <c r="BI51" s="1270"/>
      <c r="BJ51" s="1270"/>
      <c r="BK51" s="1270"/>
      <c r="BL51" s="1270"/>
      <c r="BM51" s="1270"/>
      <c r="BN51" s="1270"/>
      <c r="BO51" s="1270"/>
      <c r="BP51" s="1253">
        <v>58.2</v>
      </c>
      <c r="BQ51" s="1253"/>
      <c r="BR51" s="1253"/>
      <c r="BS51" s="1253"/>
      <c r="BT51" s="1253"/>
      <c r="BU51" s="1253"/>
      <c r="BV51" s="1253"/>
      <c r="BW51" s="1253"/>
      <c r="BX51" s="1253">
        <v>41.6</v>
      </c>
      <c r="BY51" s="1253"/>
      <c r="BZ51" s="1253"/>
      <c r="CA51" s="1253"/>
      <c r="CB51" s="1253"/>
      <c r="CC51" s="1253"/>
      <c r="CD51" s="1253"/>
      <c r="CE51" s="1253"/>
      <c r="CF51" s="1253">
        <v>24.2</v>
      </c>
      <c r="CG51" s="1253"/>
      <c r="CH51" s="1253"/>
      <c r="CI51" s="1253"/>
      <c r="CJ51" s="1253"/>
      <c r="CK51" s="1253"/>
      <c r="CL51" s="1253"/>
      <c r="CM51" s="1253"/>
      <c r="CN51" s="1253">
        <v>15.6</v>
      </c>
      <c r="CO51" s="1253"/>
      <c r="CP51" s="1253"/>
      <c r="CQ51" s="1253"/>
      <c r="CR51" s="1253"/>
      <c r="CS51" s="1253"/>
      <c r="CT51" s="1253"/>
      <c r="CU51" s="1253"/>
      <c r="CV51" s="1253">
        <v>6.5</v>
      </c>
      <c r="CW51" s="1253"/>
      <c r="CX51" s="1253"/>
      <c r="CY51" s="1253"/>
      <c r="CZ51" s="1253"/>
      <c r="DA51" s="1253"/>
      <c r="DB51" s="1253"/>
      <c r="DC51" s="1253"/>
    </row>
    <row r="52" spans="1:109" x14ac:dyDescent="0.15">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592</v>
      </c>
      <c r="BC53" s="1270"/>
      <c r="BD53" s="1270"/>
      <c r="BE53" s="1270"/>
      <c r="BF53" s="1270"/>
      <c r="BG53" s="1270"/>
      <c r="BH53" s="1270"/>
      <c r="BI53" s="1270"/>
      <c r="BJ53" s="1270"/>
      <c r="BK53" s="1270"/>
      <c r="BL53" s="1270"/>
      <c r="BM53" s="1270"/>
      <c r="BN53" s="1270"/>
      <c r="BO53" s="1270"/>
      <c r="BP53" s="1253">
        <v>62.8</v>
      </c>
      <c r="BQ53" s="1253"/>
      <c r="BR53" s="1253"/>
      <c r="BS53" s="1253"/>
      <c r="BT53" s="1253"/>
      <c r="BU53" s="1253"/>
      <c r="BV53" s="1253"/>
      <c r="BW53" s="1253"/>
      <c r="BX53" s="1253">
        <v>64.5</v>
      </c>
      <c r="BY53" s="1253"/>
      <c r="BZ53" s="1253"/>
      <c r="CA53" s="1253"/>
      <c r="CB53" s="1253"/>
      <c r="CC53" s="1253"/>
      <c r="CD53" s="1253"/>
      <c r="CE53" s="1253"/>
      <c r="CF53" s="1253">
        <v>66</v>
      </c>
      <c r="CG53" s="1253"/>
      <c r="CH53" s="1253"/>
      <c r="CI53" s="1253"/>
      <c r="CJ53" s="1253"/>
      <c r="CK53" s="1253"/>
      <c r="CL53" s="1253"/>
      <c r="CM53" s="1253"/>
      <c r="CN53" s="1253">
        <v>67.400000000000006</v>
      </c>
      <c r="CO53" s="1253"/>
      <c r="CP53" s="1253"/>
      <c r="CQ53" s="1253"/>
      <c r="CR53" s="1253"/>
      <c r="CS53" s="1253"/>
      <c r="CT53" s="1253"/>
      <c r="CU53" s="1253"/>
      <c r="CV53" s="1253">
        <v>68.099999999999994</v>
      </c>
      <c r="CW53" s="1253"/>
      <c r="CX53" s="1253"/>
      <c r="CY53" s="1253"/>
      <c r="CZ53" s="1253"/>
      <c r="DA53" s="1253"/>
      <c r="DB53" s="1253"/>
      <c r="DC53" s="1253"/>
    </row>
    <row r="54" spans="1:109" x14ac:dyDescent="0.15">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63"/>
      <c r="H55" s="1263"/>
      <c r="I55" s="1263"/>
      <c r="J55" s="1263"/>
      <c r="K55" s="1269"/>
      <c r="L55" s="1269"/>
      <c r="M55" s="1269"/>
      <c r="N55" s="1269"/>
      <c r="AN55" s="1267" t="s">
        <v>593</v>
      </c>
      <c r="AO55" s="1267"/>
      <c r="AP55" s="1267"/>
      <c r="AQ55" s="1267"/>
      <c r="AR55" s="1267"/>
      <c r="AS55" s="1267"/>
      <c r="AT55" s="1267"/>
      <c r="AU55" s="1267"/>
      <c r="AV55" s="1267"/>
      <c r="AW55" s="1267"/>
      <c r="AX55" s="1267"/>
      <c r="AY55" s="1267"/>
      <c r="AZ55" s="1267"/>
      <c r="BA55" s="1267"/>
      <c r="BB55" s="1270" t="s">
        <v>591</v>
      </c>
      <c r="BC55" s="1270"/>
      <c r="BD55" s="1270"/>
      <c r="BE55" s="1270"/>
      <c r="BF55" s="1270"/>
      <c r="BG55" s="1270"/>
      <c r="BH55" s="1270"/>
      <c r="BI55" s="1270"/>
      <c r="BJ55" s="1270"/>
      <c r="BK55" s="1270"/>
      <c r="BL55" s="1270"/>
      <c r="BM55" s="1270"/>
      <c r="BN55" s="1270"/>
      <c r="BO55" s="1270"/>
      <c r="BP55" s="1253">
        <v>31.5</v>
      </c>
      <c r="BQ55" s="1253"/>
      <c r="BR55" s="1253"/>
      <c r="BS55" s="1253"/>
      <c r="BT55" s="1253"/>
      <c r="BU55" s="1253"/>
      <c r="BV55" s="1253"/>
      <c r="BW55" s="1253"/>
      <c r="BX55" s="1253">
        <v>23.4</v>
      </c>
      <c r="BY55" s="1253"/>
      <c r="BZ55" s="1253"/>
      <c r="CA55" s="1253"/>
      <c r="CB55" s="1253"/>
      <c r="CC55" s="1253"/>
      <c r="CD55" s="1253"/>
      <c r="CE55" s="1253"/>
      <c r="CF55" s="1253">
        <v>18.2</v>
      </c>
      <c r="CG55" s="1253"/>
      <c r="CH55" s="1253"/>
      <c r="CI55" s="1253"/>
      <c r="CJ55" s="1253"/>
      <c r="CK55" s="1253"/>
      <c r="CL55" s="1253"/>
      <c r="CM55" s="1253"/>
      <c r="CN55" s="1253">
        <v>17.100000000000001</v>
      </c>
      <c r="CO55" s="1253"/>
      <c r="CP55" s="1253"/>
      <c r="CQ55" s="1253"/>
      <c r="CR55" s="1253"/>
      <c r="CS55" s="1253"/>
      <c r="CT55" s="1253"/>
      <c r="CU55" s="1253"/>
      <c r="CV55" s="1253">
        <v>16.600000000000001</v>
      </c>
      <c r="CW55" s="1253"/>
      <c r="CX55" s="1253"/>
      <c r="CY55" s="1253"/>
      <c r="CZ55" s="1253"/>
      <c r="DA55" s="1253"/>
      <c r="DB55" s="1253"/>
      <c r="DC55" s="1253"/>
    </row>
    <row r="56" spans="1:109" x14ac:dyDescent="0.15">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592</v>
      </c>
      <c r="BC57" s="1270"/>
      <c r="BD57" s="1270"/>
      <c r="BE57" s="1270"/>
      <c r="BF57" s="1270"/>
      <c r="BG57" s="1270"/>
      <c r="BH57" s="1270"/>
      <c r="BI57" s="1270"/>
      <c r="BJ57" s="1270"/>
      <c r="BK57" s="1270"/>
      <c r="BL57" s="1270"/>
      <c r="BM57" s="1270"/>
      <c r="BN57" s="1270"/>
      <c r="BO57" s="1270"/>
      <c r="BP57" s="1253">
        <v>62.9</v>
      </c>
      <c r="BQ57" s="1253"/>
      <c r="BR57" s="1253"/>
      <c r="BS57" s="1253"/>
      <c r="BT57" s="1253"/>
      <c r="BU57" s="1253"/>
      <c r="BV57" s="1253"/>
      <c r="BW57" s="1253"/>
      <c r="BX57" s="1253">
        <v>63.9</v>
      </c>
      <c r="BY57" s="1253"/>
      <c r="BZ57" s="1253"/>
      <c r="CA57" s="1253"/>
      <c r="CB57" s="1253"/>
      <c r="CC57" s="1253"/>
      <c r="CD57" s="1253"/>
      <c r="CE57" s="1253"/>
      <c r="CF57" s="1253">
        <v>64.900000000000006</v>
      </c>
      <c r="CG57" s="1253"/>
      <c r="CH57" s="1253"/>
      <c r="CI57" s="1253"/>
      <c r="CJ57" s="1253"/>
      <c r="CK57" s="1253"/>
      <c r="CL57" s="1253"/>
      <c r="CM57" s="1253"/>
      <c r="CN57" s="1253">
        <v>65.8</v>
      </c>
      <c r="CO57" s="1253"/>
      <c r="CP57" s="1253"/>
      <c r="CQ57" s="1253"/>
      <c r="CR57" s="1253"/>
      <c r="CS57" s="1253"/>
      <c r="CT57" s="1253"/>
      <c r="CU57" s="1253"/>
      <c r="CV57" s="1253">
        <v>66.7</v>
      </c>
      <c r="CW57" s="1253"/>
      <c r="CX57" s="1253"/>
      <c r="CY57" s="1253"/>
      <c r="CZ57" s="1253"/>
      <c r="DA57" s="1253"/>
      <c r="DB57" s="1253"/>
      <c r="DC57" s="1253"/>
      <c r="DD57" s="385"/>
      <c r="DE57" s="384"/>
    </row>
    <row r="58" spans="1:109" s="380" customFormat="1" x14ac:dyDescent="0.15">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594</v>
      </c>
    </row>
    <row r="64" spans="1:109" x14ac:dyDescent="0.15">
      <c r="B64" s="372"/>
      <c r="G64" s="379"/>
      <c r="I64" s="392"/>
      <c r="J64" s="392"/>
      <c r="K64" s="392"/>
      <c r="L64" s="392"/>
      <c r="M64" s="392"/>
      <c r="N64" s="393"/>
      <c r="AM64" s="379"/>
      <c r="AN64" s="379" t="s">
        <v>588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73" t="s">
        <v>596</v>
      </c>
      <c r="AO65" s="1274"/>
      <c r="AP65" s="1274"/>
      <c r="AQ65" s="1274"/>
      <c r="AR65" s="1274"/>
      <c r="AS65" s="1274"/>
      <c r="AT65" s="1274"/>
      <c r="AU65" s="1274"/>
      <c r="AV65" s="1274"/>
      <c r="AW65" s="1274"/>
      <c r="AX65" s="1274"/>
      <c r="AY65" s="1274"/>
      <c r="AZ65" s="1274"/>
      <c r="BA65" s="1274"/>
      <c r="BB65" s="1274"/>
      <c r="BC65" s="1274"/>
      <c r="BD65" s="1274"/>
      <c r="BE65" s="1274"/>
      <c r="BF65" s="1274"/>
      <c r="BG65" s="1274"/>
      <c r="BH65" s="1274"/>
      <c r="BI65" s="1274"/>
      <c r="BJ65" s="1274"/>
      <c r="BK65" s="1274"/>
      <c r="BL65" s="1274"/>
      <c r="BM65" s="1274"/>
      <c r="BN65" s="1274"/>
      <c r="BO65" s="1274"/>
      <c r="BP65" s="1274"/>
      <c r="BQ65" s="1274"/>
      <c r="BR65" s="1274"/>
      <c r="BS65" s="1274"/>
      <c r="BT65" s="1274"/>
      <c r="BU65" s="1274"/>
      <c r="BV65" s="1274"/>
      <c r="BW65" s="1274"/>
      <c r="BX65" s="1274"/>
      <c r="BY65" s="1274"/>
      <c r="BZ65" s="1274"/>
      <c r="CA65" s="1274"/>
      <c r="CB65" s="1274"/>
      <c r="CC65" s="1274"/>
      <c r="CD65" s="1274"/>
      <c r="CE65" s="1274"/>
      <c r="CF65" s="1274"/>
      <c r="CG65" s="1274"/>
      <c r="CH65" s="1274"/>
      <c r="CI65" s="1274"/>
      <c r="CJ65" s="1274"/>
      <c r="CK65" s="1274"/>
      <c r="CL65" s="1274"/>
      <c r="CM65" s="1274"/>
      <c r="CN65" s="1274"/>
      <c r="CO65" s="1274"/>
      <c r="CP65" s="1274"/>
      <c r="CQ65" s="1274"/>
      <c r="CR65" s="1274"/>
      <c r="CS65" s="1274"/>
      <c r="CT65" s="1274"/>
      <c r="CU65" s="1274"/>
      <c r="CV65" s="1274"/>
      <c r="CW65" s="1274"/>
      <c r="CX65" s="1274"/>
      <c r="CY65" s="1274"/>
      <c r="CZ65" s="1274"/>
      <c r="DA65" s="1274"/>
      <c r="DB65" s="1274"/>
      <c r="DC65" s="1275"/>
    </row>
    <row r="66" spans="2:107" x14ac:dyDescent="0.15">
      <c r="B66" s="372"/>
      <c r="AN66" s="1276"/>
      <c r="AO66" s="1277"/>
      <c r="AP66" s="1277"/>
      <c r="AQ66" s="1277"/>
      <c r="AR66" s="1277"/>
      <c r="AS66" s="1277"/>
      <c r="AT66" s="1277"/>
      <c r="AU66" s="1277"/>
      <c r="AV66" s="1277"/>
      <c r="AW66" s="1277"/>
      <c r="AX66" s="1277"/>
      <c r="AY66" s="1277"/>
      <c r="AZ66" s="1277"/>
      <c r="BA66" s="1277"/>
      <c r="BB66" s="1277"/>
      <c r="BC66" s="1277"/>
      <c r="BD66" s="1277"/>
      <c r="BE66" s="1277"/>
      <c r="BF66" s="1277"/>
      <c r="BG66" s="1277"/>
      <c r="BH66" s="1277"/>
      <c r="BI66" s="1277"/>
      <c r="BJ66" s="1277"/>
      <c r="BK66" s="1277"/>
      <c r="BL66" s="1277"/>
      <c r="BM66" s="1277"/>
      <c r="BN66" s="1277"/>
      <c r="BO66" s="1277"/>
      <c r="BP66" s="1277"/>
      <c r="BQ66" s="1277"/>
      <c r="BR66" s="1277"/>
      <c r="BS66" s="1277"/>
      <c r="BT66" s="1277"/>
      <c r="BU66" s="1277"/>
      <c r="BV66" s="1277"/>
      <c r="BW66" s="1277"/>
      <c r="BX66" s="1277"/>
      <c r="BY66" s="1277"/>
      <c r="BZ66" s="1277"/>
      <c r="CA66" s="1277"/>
      <c r="CB66" s="1277"/>
      <c r="CC66" s="1277"/>
      <c r="CD66" s="1277"/>
      <c r="CE66" s="1277"/>
      <c r="CF66" s="1277"/>
      <c r="CG66" s="1277"/>
      <c r="CH66" s="1277"/>
      <c r="CI66" s="1277"/>
      <c r="CJ66" s="1277"/>
      <c r="CK66" s="1277"/>
      <c r="CL66" s="1277"/>
      <c r="CM66" s="1277"/>
      <c r="CN66" s="1277"/>
      <c r="CO66" s="1277"/>
      <c r="CP66" s="1277"/>
      <c r="CQ66" s="1277"/>
      <c r="CR66" s="1277"/>
      <c r="CS66" s="1277"/>
      <c r="CT66" s="1277"/>
      <c r="CU66" s="1277"/>
      <c r="CV66" s="1277"/>
      <c r="CW66" s="1277"/>
      <c r="CX66" s="1277"/>
      <c r="CY66" s="1277"/>
      <c r="CZ66" s="1277"/>
      <c r="DA66" s="1277"/>
      <c r="DB66" s="1277"/>
      <c r="DC66" s="1278"/>
    </row>
    <row r="67" spans="2:107" x14ac:dyDescent="0.15">
      <c r="B67" s="372"/>
      <c r="AN67" s="1276"/>
      <c r="AO67" s="1277"/>
      <c r="AP67" s="1277"/>
      <c r="AQ67" s="1277"/>
      <c r="AR67" s="1277"/>
      <c r="AS67" s="1277"/>
      <c r="AT67" s="1277"/>
      <c r="AU67" s="1277"/>
      <c r="AV67" s="1277"/>
      <c r="AW67" s="1277"/>
      <c r="AX67" s="1277"/>
      <c r="AY67" s="1277"/>
      <c r="AZ67" s="1277"/>
      <c r="BA67" s="1277"/>
      <c r="BB67" s="1277"/>
      <c r="BC67" s="1277"/>
      <c r="BD67" s="1277"/>
      <c r="BE67" s="1277"/>
      <c r="BF67" s="1277"/>
      <c r="BG67" s="1277"/>
      <c r="BH67" s="1277"/>
      <c r="BI67" s="1277"/>
      <c r="BJ67" s="1277"/>
      <c r="BK67" s="1277"/>
      <c r="BL67" s="1277"/>
      <c r="BM67" s="1277"/>
      <c r="BN67" s="1277"/>
      <c r="BO67" s="1277"/>
      <c r="BP67" s="1277"/>
      <c r="BQ67" s="1277"/>
      <c r="BR67" s="1277"/>
      <c r="BS67" s="1277"/>
      <c r="BT67" s="1277"/>
      <c r="BU67" s="1277"/>
      <c r="BV67" s="1277"/>
      <c r="BW67" s="1277"/>
      <c r="BX67" s="1277"/>
      <c r="BY67" s="1277"/>
      <c r="BZ67" s="1277"/>
      <c r="CA67" s="1277"/>
      <c r="CB67" s="1277"/>
      <c r="CC67" s="1277"/>
      <c r="CD67" s="1277"/>
      <c r="CE67" s="1277"/>
      <c r="CF67" s="1277"/>
      <c r="CG67" s="1277"/>
      <c r="CH67" s="1277"/>
      <c r="CI67" s="1277"/>
      <c r="CJ67" s="1277"/>
      <c r="CK67" s="1277"/>
      <c r="CL67" s="1277"/>
      <c r="CM67" s="1277"/>
      <c r="CN67" s="1277"/>
      <c r="CO67" s="1277"/>
      <c r="CP67" s="1277"/>
      <c r="CQ67" s="1277"/>
      <c r="CR67" s="1277"/>
      <c r="CS67" s="1277"/>
      <c r="CT67" s="1277"/>
      <c r="CU67" s="1277"/>
      <c r="CV67" s="1277"/>
      <c r="CW67" s="1277"/>
      <c r="CX67" s="1277"/>
      <c r="CY67" s="1277"/>
      <c r="CZ67" s="1277"/>
      <c r="DA67" s="1277"/>
      <c r="DB67" s="1277"/>
      <c r="DC67" s="1278"/>
    </row>
    <row r="68" spans="2:107" x14ac:dyDescent="0.15">
      <c r="B68" s="372"/>
      <c r="AN68" s="1276"/>
      <c r="AO68" s="1277"/>
      <c r="AP68" s="1277"/>
      <c r="AQ68" s="1277"/>
      <c r="AR68" s="1277"/>
      <c r="AS68" s="1277"/>
      <c r="AT68" s="1277"/>
      <c r="AU68" s="1277"/>
      <c r="AV68" s="1277"/>
      <c r="AW68" s="1277"/>
      <c r="AX68" s="1277"/>
      <c r="AY68" s="1277"/>
      <c r="AZ68" s="1277"/>
      <c r="BA68" s="1277"/>
      <c r="BB68" s="1277"/>
      <c r="BC68" s="1277"/>
      <c r="BD68" s="1277"/>
      <c r="BE68" s="1277"/>
      <c r="BF68" s="1277"/>
      <c r="BG68" s="1277"/>
      <c r="BH68" s="1277"/>
      <c r="BI68" s="1277"/>
      <c r="BJ68" s="1277"/>
      <c r="BK68" s="1277"/>
      <c r="BL68" s="1277"/>
      <c r="BM68" s="1277"/>
      <c r="BN68" s="1277"/>
      <c r="BO68" s="1277"/>
      <c r="BP68" s="1277"/>
      <c r="BQ68" s="1277"/>
      <c r="BR68" s="1277"/>
      <c r="BS68" s="1277"/>
      <c r="BT68" s="1277"/>
      <c r="BU68" s="1277"/>
      <c r="BV68" s="1277"/>
      <c r="BW68" s="1277"/>
      <c r="BX68" s="1277"/>
      <c r="BY68" s="1277"/>
      <c r="BZ68" s="1277"/>
      <c r="CA68" s="1277"/>
      <c r="CB68" s="1277"/>
      <c r="CC68" s="1277"/>
      <c r="CD68" s="1277"/>
      <c r="CE68" s="1277"/>
      <c r="CF68" s="1277"/>
      <c r="CG68" s="1277"/>
      <c r="CH68" s="1277"/>
      <c r="CI68" s="1277"/>
      <c r="CJ68" s="1277"/>
      <c r="CK68" s="1277"/>
      <c r="CL68" s="1277"/>
      <c r="CM68" s="1277"/>
      <c r="CN68" s="1277"/>
      <c r="CO68" s="1277"/>
      <c r="CP68" s="1277"/>
      <c r="CQ68" s="1277"/>
      <c r="CR68" s="1277"/>
      <c r="CS68" s="1277"/>
      <c r="CT68" s="1277"/>
      <c r="CU68" s="1277"/>
      <c r="CV68" s="1277"/>
      <c r="CW68" s="1277"/>
      <c r="CX68" s="1277"/>
      <c r="CY68" s="1277"/>
      <c r="CZ68" s="1277"/>
      <c r="DA68" s="1277"/>
      <c r="DB68" s="1277"/>
      <c r="DC68" s="1278"/>
    </row>
    <row r="69" spans="2:107" x14ac:dyDescent="0.15">
      <c r="B69" s="372"/>
      <c r="AN69" s="1279"/>
      <c r="AO69" s="1280"/>
      <c r="AP69" s="1280"/>
      <c r="AQ69" s="1280"/>
      <c r="AR69" s="1280"/>
      <c r="AS69" s="1280"/>
      <c r="AT69" s="1280"/>
      <c r="AU69" s="1280"/>
      <c r="AV69" s="1280"/>
      <c r="AW69" s="1280"/>
      <c r="AX69" s="1280"/>
      <c r="AY69" s="1280"/>
      <c r="AZ69" s="1280"/>
      <c r="BA69" s="1280"/>
      <c r="BB69" s="1280"/>
      <c r="BC69" s="1280"/>
      <c r="BD69" s="1280"/>
      <c r="BE69" s="1280"/>
      <c r="BF69" s="1280"/>
      <c r="BG69" s="1280"/>
      <c r="BH69" s="1280"/>
      <c r="BI69" s="1280"/>
      <c r="BJ69" s="1280"/>
      <c r="BK69" s="1280"/>
      <c r="BL69" s="1280"/>
      <c r="BM69" s="1280"/>
      <c r="BN69" s="1280"/>
      <c r="BO69" s="1280"/>
      <c r="BP69" s="1280"/>
      <c r="BQ69" s="1280"/>
      <c r="BR69" s="1280"/>
      <c r="BS69" s="1280"/>
      <c r="BT69" s="1280"/>
      <c r="BU69" s="1280"/>
      <c r="BV69" s="1280"/>
      <c r="BW69" s="1280"/>
      <c r="BX69" s="1280"/>
      <c r="BY69" s="1280"/>
      <c r="BZ69" s="1280"/>
      <c r="CA69" s="1280"/>
      <c r="CB69" s="1280"/>
      <c r="CC69" s="1280"/>
      <c r="CD69" s="1280"/>
      <c r="CE69" s="1280"/>
      <c r="CF69" s="1280"/>
      <c r="CG69" s="1280"/>
      <c r="CH69" s="1280"/>
      <c r="CI69" s="1280"/>
      <c r="CJ69" s="1280"/>
      <c r="CK69" s="1280"/>
      <c r="CL69" s="1280"/>
      <c r="CM69" s="1280"/>
      <c r="CN69" s="1280"/>
      <c r="CO69" s="1280"/>
      <c r="CP69" s="1280"/>
      <c r="CQ69" s="1280"/>
      <c r="CR69" s="1280"/>
      <c r="CS69" s="1280"/>
      <c r="CT69" s="1280"/>
      <c r="CU69" s="1280"/>
      <c r="CV69" s="1280"/>
      <c r="CW69" s="1280"/>
      <c r="CX69" s="1280"/>
      <c r="CY69" s="1280"/>
      <c r="CZ69" s="1280"/>
      <c r="DA69" s="1280"/>
      <c r="DB69" s="1280"/>
      <c r="DC69" s="128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589</v>
      </c>
    </row>
    <row r="72" spans="2:107" x14ac:dyDescent="0.15">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532</v>
      </c>
      <c r="BQ72" s="1267"/>
      <c r="BR72" s="1267"/>
      <c r="BS72" s="1267"/>
      <c r="BT72" s="1267"/>
      <c r="BU72" s="1267"/>
      <c r="BV72" s="1267"/>
      <c r="BW72" s="1267"/>
      <c r="BX72" s="1267" t="s">
        <v>533</v>
      </c>
      <c r="BY72" s="1267"/>
      <c r="BZ72" s="1267"/>
      <c r="CA72" s="1267"/>
      <c r="CB72" s="1267"/>
      <c r="CC72" s="1267"/>
      <c r="CD72" s="1267"/>
      <c r="CE72" s="1267"/>
      <c r="CF72" s="1267" t="s">
        <v>534</v>
      </c>
      <c r="CG72" s="1267"/>
      <c r="CH72" s="1267"/>
      <c r="CI72" s="1267"/>
      <c r="CJ72" s="1267"/>
      <c r="CK72" s="1267"/>
      <c r="CL72" s="1267"/>
      <c r="CM72" s="1267"/>
      <c r="CN72" s="1267" t="s">
        <v>535</v>
      </c>
      <c r="CO72" s="1267"/>
      <c r="CP72" s="1267"/>
      <c r="CQ72" s="1267"/>
      <c r="CR72" s="1267"/>
      <c r="CS72" s="1267"/>
      <c r="CT72" s="1267"/>
      <c r="CU72" s="1267"/>
      <c r="CV72" s="1267" t="s">
        <v>536</v>
      </c>
      <c r="CW72" s="1267"/>
      <c r="CX72" s="1267"/>
      <c r="CY72" s="1267"/>
      <c r="CZ72" s="1267"/>
      <c r="DA72" s="1267"/>
      <c r="DB72" s="1267"/>
      <c r="DC72" s="1267"/>
    </row>
    <row r="73" spans="2:107" x14ac:dyDescent="0.15">
      <c r="B73" s="372"/>
      <c r="G73" s="1268"/>
      <c r="H73" s="1268"/>
      <c r="I73" s="1268"/>
      <c r="J73" s="1268"/>
      <c r="K73" s="1282"/>
      <c r="L73" s="1282"/>
      <c r="M73" s="1282"/>
      <c r="N73" s="1282"/>
      <c r="AM73" s="381"/>
      <c r="AN73" s="1270" t="s">
        <v>590</v>
      </c>
      <c r="AO73" s="1270"/>
      <c r="AP73" s="1270"/>
      <c r="AQ73" s="1270"/>
      <c r="AR73" s="1270"/>
      <c r="AS73" s="1270"/>
      <c r="AT73" s="1270"/>
      <c r="AU73" s="1270"/>
      <c r="AV73" s="1270"/>
      <c r="AW73" s="1270"/>
      <c r="AX73" s="1270"/>
      <c r="AY73" s="1270"/>
      <c r="AZ73" s="1270"/>
      <c r="BA73" s="1270"/>
      <c r="BB73" s="1270" t="s">
        <v>591</v>
      </c>
      <c r="BC73" s="1270"/>
      <c r="BD73" s="1270"/>
      <c r="BE73" s="1270"/>
      <c r="BF73" s="1270"/>
      <c r="BG73" s="1270"/>
      <c r="BH73" s="1270"/>
      <c r="BI73" s="1270"/>
      <c r="BJ73" s="1270"/>
      <c r="BK73" s="1270"/>
      <c r="BL73" s="1270"/>
      <c r="BM73" s="1270"/>
      <c r="BN73" s="1270"/>
      <c r="BO73" s="1270"/>
      <c r="BP73" s="1253">
        <v>58.2</v>
      </c>
      <c r="BQ73" s="1253"/>
      <c r="BR73" s="1253"/>
      <c r="BS73" s="1253"/>
      <c r="BT73" s="1253"/>
      <c r="BU73" s="1253"/>
      <c r="BV73" s="1253"/>
      <c r="BW73" s="1253"/>
      <c r="BX73" s="1253">
        <v>41.6</v>
      </c>
      <c r="BY73" s="1253"/>
      <c r="BZ73" s="1253"/>
      <c r="CA73" s="1253"/>
      <c r="CB73" s="1253"/>
      <c r="CC73" s="1253"/>
      <c r="CD73" s="1253"/>
      <c r="CE73" s="1253"/>
      <c r="CF73" s="1253">
        <v>24.2</v>
      </c>
      <c r="CG73" s="1253"/>
      <c r="CH73" s="1253"/>
      <c r="CI73" s="1253"/>
      <c r="CJ73" s="1253"/>
      <c r="CK73" s="1253"/>
      <c r="CL73" s="1253"/>
      <c r="CM73" s="1253"/>
      <c r="CN73" s="1253">
        <v>15.6</v>
      </c>
      <c r="CO73" s="1253"/>
      <c r="CP73" s="1253"/>
      <c r="CQ73" s="1253"/>
      <c r="CR73" s="1253"/>
      <c r="CS73" s="1253"/>
      <c r="CT73" s="1253"/>
      <c r="CU73" s="1253"/>
      <c r="CV73" s="1253">
        <v>6.5</v>
      </c>
      <c r="CW73" s="1253"/>
      <c r="CX73" s="1253"/>
      <c r="CY73" s="1253"/>
      <c r="CZ73" s="1253"/>
      <c r="DA73" s="1253"/>
      <c r="DB73" s="1253"/>
      <c r="DC73" s="1253"/>
    </row>
    <row r="74" spans="2:107" x14ac:dyDescent="0.15">
      <c r="B74" s="372"/>
      <c r="G74" s="1268"/>
      <c r="H74" s="1268"/>
      <c r="I74" s="1268"/>
      <c r="J74" s="1268"/>
      <c r="K74" s="1282"/>
      <c r="L74" s="1282"/>
      <c r="M74" s="1282"/>
      <c r="N74" s="1282"/>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595</v>
      </c>
      <c r="BC75" s="1270"/>
      <c r="BD75" s="1270"/>
      <c r="BE75" s="1270"/>
      <c r="BF75" s="1270"/>
      <c r="BG75" s="1270"/>
      <c r="BH75" s="1270"/>
      <c r="BI75" s="1270"/>
      <c r="BJ75" s="1270"/>
      <c r="BK75" s="1270"/>
      <c r="BL75" s="1270"/>
      <c r="BM75" s="1270"/>
      <c r="BN75" s="1270"/>
      <c r="BO75" s="1270"/>
      <c r="BP75" s="1253">
        <v>7</v>
      </c>
      <c r="BQ75" s="1253"/>
      <c r="BR75" s="1253"/>
      <c r="BS75" s="1253"/>
      <c r="BT75" s="1253"/>
      <c r="BU75" s="1253"/>
      <c r="BV75" s="1253"/>
      <c r="BW75" s="1253"/>
      <c r="BX75" s="1253">
        <v>7.6</v>
      </c>
      <c r="BY75" s="1253"/>
      <c r="BZ75" s="1253"/>
      <c r="CA75" s="1253"/>
      <c r="CB75" s="1253"/>
      <c r="CC75" s="1253"/>
      <c r="CD75" s="1253"/>
      <c r="CE75" s="1253"/>
      <c r="CF75" s="1253">
        <v>8</v>
      </c>
      <c r="CG75" s="1253"/>
      <c r="CH75" s="1253"/>
      <c r="CI75" s="1253"/>
      <c r="CJ75" s="1253"/>
      <c r="CK75" s="1253"/>
      <c r="CL75" s="1253"/>
      <c r="CM75" s="1253"/>
      <c r="CN75" s="1253">
        <v>8.3000000000000007</v>
      </c>
      <c r="CO75" s="1253"/>
      <c r="CP75" s="1253"/>
      <c r="CQ75" s="1253"/>
      <c r="CR75" s="1253"/>
      <c r="CS75" s="1253"/>
      <c r="CT75" s="1253"/>
      <c r="CU75" s="1253"/>
      <c r="CV75" s="1253">
        <v>8.4</v>
      </c>
      <c r="CW75" s="1253"/>
      <c r="CX75" s="1253"/>
      <c r="CY75" s="1253"/>
      <c r="CZ75" s="1253"/>
      <c r="DA75" s="1253"/>
      <c r="DB75" s="1253"/>
      <c r="DC75" s="1253"/>
    </row>
    <row r="76" spans="2:107" x14ac:dyDescent="0.15">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63"/>
      <c r="H77" s="1263"/>
      <c r="I77" s="1263"/>
      <c r="J77" s="1263"/>
      <c r="K77" s="1282"/>
      <c r="L77" s="1282"/>
      <c r="M77" s="1282"/>
      <c r="N77" s="1282"/>
      <c r="AN77" s="1267" t="s">
        <v>593</v>
      </c>
      <c r="AO77" s="1267"/>
      <c r="AP77" s="1267"/>
      <c r="AQ77" s="1267"/>
      <c r="AR77" s="1267"/>
      <c r="AS77" s="1267"/>
      <c r="AT77" s="1267"/>
      <c r="AU77" s="1267"/>
      <c r="AV77" s="1267"/>
      <c r="AW77" s="1267"/>
      <c r="AX77" s="1267"/>
      <c r="AY77" s="1267"/>
      <c r="AZ77" s="1267"/>
      <c r="BA77" s="1267"/>
      <c r="BB77" s="1270" t="s">
        <v>591</v>
      </c>
      <c r="BC77" s="1270"/>
      <c r="BD77" s="1270"/>
      <c r="BE77" s="1270"/>
      <c r="BF77" s="1270"/>
      <c r="BG77" s="1270"/>
      <c r="BH77" s="1270"/>
      <c r="BI77" s="1270"/>
      <c r="BJ77" s="1270"/>
      <c r="BK77" s="1270"/>
      <c r="BL77" s="1270"/>
      <c r="BM77" s="1270"/>
      <c r="BN77" s="1270"/>
      <c r="BO77" s="1270"/>
      <c r="BP77" s="1253">
        <v>31.5</v>
      </c>
      <c r="BQ77" s="1253"/>
      <c r="BR77" s="1253"/>
      <c r="BS77" s="1253"/>
      <c r="BT77" s="1253"/>
      <c r="BU77" s="1253"/>
      <c r="BV77" s="1253"/>
      <c r="BW77" s="1253"/>
      <c r="BX77" s="1253">
        <v>23.4</v>
      </c>
      <c r="BY77" s="1253"/>
      <c r="BZ77" s="1253"/>
      <c r="CA77" s="1253"/>
      <c r="CB77" s="1253"/>
      <c r="CC77" s="1253"/>
      <c r="CD77" s="1253"/>
      <c r="CE77" s="1253"/>
      <c r="CF77" s="1253">
        <v>18.2</v>
      </c>
      <c r="CG77" s="1253"/>
      <c r="CH77" s="1253"/>
      <c r="CI77" s="1253"/>
      <c r="CJ77" s="1253"/>
      <c r="CK77" s="1253"/>
      <c r="CL77" s="1253"/>
      <c r="CM77" s="1253"/>
      <c r="CN77" s="1253">
        <v>17.100000000000001</v>
      </c>
      <c r="CO77" s="1253"/>
      <c r="CP77" s="1253"/>
      <c r="CQ77" s="1253"/>
      <c r="CR77" s="1253"/>
      <c r="CS77" s="1253"/>
      <c r="CT77" s="1253"/>
      <c r="CU77" s="1253"/>
      <c r="CV77" s="1253">
        <v>16.600000000000001</v>
      </c>
      <c r="CW77" s="1253"/>
      <c r="CX77" s="1253"/>
      <c r="CY77" s="1253"/>
      <c r="CZ77" s="1253"/>
      <c r="DA77" s="1253"/>
      <c r="DB77" s="1253"/>
      <c r="DC77" s="1253"/>
    </row>
    <row r="78" spans="2:107" x14ac:dyDescent="0.15">
      <c r="B78" s="372"/>
      <c r="G78" s="1263"/>
      <c r="H78" s="1263"/>
      <c r="I78" s="1263"/>
      <c r="J78" s="1263"/>
      <c r="K78" s="1282"/>
      <c r="L78" s="1282"/>
      <c r="M78" s="1282"/>
      <c r="N78" s="1282"/>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63"/>
      <c r="H79" s="1263"/>
      <c r="I79" s="1272"/>
      <c r="J79" s="1272"/>
      <c r="K79" s="1283"/>
      <c r="L79" s="1283"/>
      <c r="M79" s="1283"/>
      <c r="N79" s="1283"/>
      <c r="AN79" s="1267"/>
      <c r="AO79" s="1267"/>
      <c r="AP79" s="1267"/>
      <c r="AQ79" s="1267"/>
      <c r="AR79" s="1267"/>
      <c r="AS79" s="1267"/>
      <c r="AT79" s="1267"/>
      <c r="AU79" s="1267"/>
      <c r="AV79" s="1267"/>
      <c r="AW79" s="1267"/>
      <c r="AX79" s="1267"/>
      <c r="AY79" s="1267"/>
      <c r="AZ79" s="1267"/>
      <c r="BA79" s="1267"/>
      <c r="BB79" s="1270" t="s">
        <v>595</v>
      </c>
      <c r="BC79" s="1270"/>
      <c r="BD79" s="1270"/>
      <c r="BE79" s="1270"/>
      <c r="BF79" s="1270"/>
      <c r="BG79" s="1270"/>
      <c r="BH79" s="1270"/>
      <c r="BI79" s="1270"/>
      <c r="BJ79" s="1270"/>
      <c r="BK79" s="1270"/>
      <c r="BL79" s="1270"/>
      <c r="BM79" s="1270"/>
      <c r="BN79" s="1270"/>
      <c r="BO79" s="1270"/>
      <c r="BP79" s="1253">
        <v>5.4</v>
      </c>
      <c r="BQ79" s="1253"/>
      <c r="BR79" s="1253"/>
      <c r="BS79" s="1253"/>
      <c r="BT79" s="1253"/>
      <c r="BU79" s="1253"/>
      <c r="BV79" s="1253"/>
      <c r="BW79" s="1253"/>
      <c r="BX79" s="1253">
        <v>5.2</v>
      </c>
      <c r="BY79" s="1253"/>
      <c r="BZ79" s="1253"/>
      <c r="CA79" s="1253"/>
      <c r="CB79" s="1253"/>
      <c r="CC79" s="1253"/>
      <c r="CD79" s="1253"/>
      <c r="CE79" s="1253"/>
      <c r="CF79" s="1253">
        <v>5.2</v>
      </c>
      <c r="CG79" s="1253"/>
      <c r="CH79" s="1253"/>
      <c r="CI79" s="1253"/>
      <c r="CJ79" s="1253"/>
      <c r="CK79" s="1253"/>
      <c r="CL79" s="1253"/>
      <c r="CM79" s="1253"/>
      <c r="CN79" s="1253">
        <v>5.2</v>
      </c>
      <c r="CO79" s="1253"/>
      <c r="CP79" s="1253"/>
      <c r="CQ79" s="1253"/>
      <c r="CR79" s="1253"/>
      <c r="CS79" s="1253"/>
      <c r="CT79" s="1253"/>
      <c r="CU79" s="1253"/>
      <c r="CV79" s="1253">
        <v>5.2</v>
      </c>
      <c r="CW79" s="1253"/>
      <c r="CX79" s="1253"/>
      <c r="CY79" s="1253"/>
      <c r="CZ79" s="1253"/>
      <c r="DA79" s="1253"/>
      <c r="DB79" s="1253"/>
      <c r="DC79" s="1253"/>
    </row>
    <row r="80" spans="2:107" x14ac:dyDescent="0.15">
      <c r="B80" s="372"/>
      <c r="G80" s="1263"/>
      <c r="H80" s="1263"/>
      <c r="I80" s="1272"/>
      <c r="J80" s="1272"/>
      <c r="K80" s="1283"/>
      <c r="L80" s="1283"/>
      <c r="M80" s="1283"/>
      <c r="N80" s="1283"/>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dCjmkvwT2mpAktizeQcTOVlToUDaoO1diHIxh6nwmDaisMPa0SXHtJftH7LmdeHV1nPFmx9mN+d85GgXYFkQ7A==" saltValue="yMRk9UZIAR/3LoD0v4NSt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40897-CC66-448D-AB59-2A5D965C5BA4}">
  <sheetPr>
    <pageSetUpPr fitToPage="1"/>
  </sheetPr>
  <dimension ref="A1:DR125"/>
  <sheetViews>
    <sheetView showGridLines="0" zoomScale="55" zoomScaleNormal="5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nrG+VwA0Lla9ZnurxxW852T9VpcTuQGub7SKVMf7QA5IqNRZ11dBQGP8y4rUxukvF1AT2ZnAJaQjVE9Gfhl5AQ==" saltValue="BWRDIzeeu8JIi59agTUR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1111-255E-464B-9C5E-2502F04753F5}">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j+J21Rcy/30iSvnATJIHIJVd+uWYF68Mjv2EEsBeWgWidEE7dy52Vbm/mzHQgWGU62ush4DlHg6ss87j5FqPmQ==" saltValue="K9NqzE++7ab+WoiuCsv4U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531</v>
      </c>
      <c r="G2" s="139"/>
      <c r="H2" s="140"/>
    </row>
    <row r="3" spans="1:8" x14ac:dyDescent="0.15">
      <c r="A3" s="136" t="s">
        <v>524</v>
      </c>
      <c r="B3" s="141"/>
      <c r="C3" s="142"/>
      <c r="D3" s="143">
        <v>41428</v>
      </c>
      <c r="E3" s="144"/>
      <c r="F3" s="145">
        <v>52191</v>
      </c>
      <c r="G3" s="146"/>
      <c r="H3" s="147"/>
    </row>
    <row r="4" spans="1:8" x14ac:dyDescent="0.15">
      <c r="A4" s="148"/>
      <c r="B4" s="149"/>
      <c r="C4" s="150"/>
      <c r="D4" s="151">
        <v>22344</v>
      </c>
      <c r="E4" s="152"/>
      <c r="F4" s="153">
        <v>26807</v>
      </c>
      <c r="G4" s="154"/>
      <c r="H4" s="155"/>
    </row>
    <row r="5" spans="1:8" x14ac:dyDescent="0.15">
      <c r="A5" s="136" t="s">
        <v>526</v>
      </c>
      <c r="B5" s="141"/>
      <c r="C5" s="142"/>
      <c r="D5" s="143">
        <v>23358</v>
      </c>
      <c r="E5" s="144"/>
      <c r="F5" s="145">
        <v>48105</v>
      </c>
      <c r="G5" s="146"/>
      <c r="H5" s="147"/>
    </row>
    <row r="6" spans="1:8" x14ac:dyDescent="0.15">
      <c r="A6" s="148"/>
      <c r="B6" s="149"/>
      <c r="C6" s="150"/>
      <c r="D6" s="151">
        <v>14269</v>
      </c>
      <c r="E6" s="152"/>
      <c r="F6" s="153">
        <v>24072</v>
      </c>
      <c r="G6" s="154"/>
      <c r="H6" s="155"/>
    </row>
    <row r="7" spans="1:8" x14ac:dyDescent="0.15">
      <c r="A7" s="136" t="s">
        <v>527</v>
      </c>
      <c r="B7" s="141"/>
      <c r="C7" s="142"/>
      <c r="D7" s="143">
        <v>30509</v>
      </c>
      <c r="E7" s="144"/>
      <c r="F7" s="145">
        <v>47446</v>
      </c>
      <c r="G7" s="146"/>
      <c r="H7" s="147"/>
    </row>
    <row r="8" spans="1:8" x14ac:dyDescent="0.15">
      <c r="A8" s="148"/>
      <c r="B8" s="149"/>
      <c r="C8" s="150"/>
      <c r="D8" s="151">
        <v>12902</v>
      </c>
      <c r="E8" s="152"/>
      <c r="F8" s="153">
        <v>24371</v>
      </c>
      <c r="G8" s="154"/>
      <c r="H8" s="155"/>
    </row>
    <row r="9" spans="1:8" x14ac:dyDescent="0.15">
      <c r="A9" s="136" t="s">
        <v>528</v>
      </c>
      <c r="B9" s="141"/>
      <c r="C9" s="142"/>
      <c r="D9" s="143">
        <v>30815</v>
      </c>
      <c r="E9" s="144"/>
      <c r="F9" s="145">
        <v>48387</v>
      </c>
      <c r="G9" s="146"/>
      <c r="H9" s="147"/>
    </row>
    <row r="10" spans="1:8" x14ac:dyDescent="0.15">
      <c r="A10" s="148"/>
      <c r="B10" s="149"/>
      <c r="C10" s="150"/>
      <c r="D10" s="151">
        <v>13282</v>
      </c>
      <c r="E10" s="152"/>
      <c r="F10" s="153">
        <v>25592</v>
      </c>
      <c r="G10" s="154"/>
      <c r="H10" s="155"/>
    </row>
    <row r="11" spans="1:8" x14ac:dyDescent="0.15">
      <c r="A11" s="136" t="s">
        <v>529</v>
      </c>
      <c r="B11" s="141"/>
      <c r="C11" s="142"/>
      <c r="D11" s="143">
        <v>36362</v>
      </c>
      <c r="E11" s="144"/>
      <c r="F11" s="145">
        <v>49684</v>
      </c>
      <c r="G11" s="146"/>
      <c r="H11" s="147"/>
    </row>
    <row r="12" spans="1:8" x14ac:dyDescent="0.15">
      <c r="A12" s="148"/>
      <c r="B12" s="149"/>
      <c r="C12" s="156"/>
      <c r="D12" s="151">
        <v>14599</v>
      </c>
      <c r="E12" s="152"/>
      <c r="F12" s="153">
        <v>28303</v>
      </c>
      <c r="G12" s="154"/>
      <c r="H12" s="155"/>
    </row>
    <row r="13" spans="1:8" x14ac:dyDescent="0.15">
      <c r="A13" s="136"/>
      <c r="B13" s="141"/>
      <c r="C13" s="157"/>
      <c r="D13" s="158">
        <v>32494</v>
      </c>
      <c r="E13" s="159"/>
      <c r="F13" s="160">
        <v>49163</v>
      </c>
      <c r="G13" s="161"/>
      <c r="H13" s="147"/>
    </row>
    <row r="14" spans="1:8" x14ac:dyDescent="0.15">
      <c r="A14" s="148"/>
      <c r="B14" s="149"/>
      <c r="C14" s="150"/>
      <c r="D14" s="151">
        <v>15479</v>
      </c>
      <c r="E14" s="152"/>
      <c r="F14" s="153">
        <v>25829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3.39</v>
      </c>
      <c r="C19" s="162">
        <f>ROUND(VALUE(SUBSTITUTE(実質収支比率等に係る経年分析!G$48,"▲","-")),2)</f>
        <v>7.97</v>
      </c>
      <c r="D19" s="162">
        <f>ROUND(VALUE(SUBSTITUTE(実質収支比率等に係る経年分析!H$48,"▲","-")),2)</f>
        <v>3.98</v>
      </c>
      <c r="E19" s="162">
        <f>ROUND(VALUE(SUBSTITUTE(実質収支比率等に係る経年分析!I$48,"▲","-")),2)</f>
        <v>3.91</v>
      </c>
      <c r="F19" s="162">
        <f>ROUND(VALUE(SUBSTITUTE(実質収支比率等に係る経年分析!J$48,"▲","-")),2)</f>
        <v>2.57</v>
      </c>
    </row>
    <row r="20" spans="1:11" x14ac:dyDescent="0.15">
      <c r="A20" s="162" t="s">
        <v>53</v>
      </c>
      <c r="B20" s="162">
        <f>ROUND(VALUE(SUBSTITUTE(実質収支比率等に係る経年分析!F$47,"▲","-")),2)</f>
        <v>6.37</v>
      </c>
      <c r="C20" s="162">
        <f>ROUND(VALUE(SUBSTITUTE(実質収支比率等に係る経年分析!G$47,"▲","-")),2)</f>
        <v>7.75</v>
      </c>
      <c r="D20" s="162">
        <f>ROUND(VALUE(SUBSTITUTE(実質収支比率等に係る経年分析!H$47,"▲","-")),2)</f>
        <v>11.98</v>
      </c>
      <c r="E20" s="162">
        <f>ROUND(VALUE(SUBSTITUTE(実質収支比率等に係る経年分析!I$47,"▲","-")),2)</f>
        <v>13.71</v>
      </c>
      <c r="F20" s="162">
        <f>ROUND(VALUE(SUBSTITUTE(実質収支比率等に係る経年分析!J$47,"▲","-")),2)</f>
        <v>14.95</v>
      </c>
    </row>
    <row r="21" spans="1:11" x14ac:dyDescent="0.15">
      <c r="A21" s="162" t="s">
        <v>54</v>
      </c>
      <c r="B21" s="162">
        <f>IF(ISNUMBER(VALUE(SUBSTITUTE(実質収支比率等に係る経年分析!F$49,"▲","-"))),ROUND(VALUE(SUBSTITUTE(実質収支比率等に係る経年分析!F$49,"▲","-")),2),NA())</f>
        <v>2.15</v>
      </c>
      <c r="C21" s="162">
        <f>IF(ISNUMBER(VALUE(SUBSTITUTE(実質収支比率等に係る経年分析!G$49,"▲","-"))),ROUND(VALUE(SUBSTITUTE(実質収支比率等に係る経年分析!G$49,"▲","-")),2),NA())</f>
        <v>4.71</v>
      </c>
      <c r="D21" s="162">
        <f>IF(ISNUMBER(VALUE(SUBSTITUTE(実質収支比率等に係る経年分析!H$49,"▲","-"))),ROUND(VALUE(SUBSTITUTE(実質収支比率等に係る経年分析!H$49,"▲","-")),2),NA())</f>
        <v>-4.17</v>
      </c>
      <c r="E21" s="162">
        <f>IF(ISNUMBER(VALUE(SUBSTITUTE(実質収支比率等に係る経年分析!I$49,"▲","-"))),ROUND(VALUE(SUBSTITUTE(実質収支比率等に係る経年分析!I$49,"▲","-")),2),NA())</f>
        <v>0</v>
      </c>
      <c r="F21" s="162">
        <f>IF(ISNUMBER(VALUE(SUBSTITUTE(実質収支比率等に係る経年分析!J$49,"▲","-"))),ROUND(VALUE(SUBSTITUTE(実質収支比率等に係る経年分析!J$49,"▲","-")),2),NA())</f>
        <v>-1.68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簡易水道等事業会計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0.06</v>
      </c>
    </row>
    <row r="30" spans="1:11" x14ac:dyDescent="0.15">
      <c r="A30" s="163" t="str">
        <f>IF(連結実質赤字比率に係る赤字・黒字の構成分析!C$40="",NA(),連結実質赤字比率に係る赤字・黒字の構成分析!C$40)</f>
        <v>病院事業会計</v>
      </c>
      <c r="B30" s="163">
        <f>IF(ROUND(VALUE(SUBSTITUTE(連結実質赤字比率に係る赤字・黒字の構成分析!F$40,"▲", "-")), 2) &lt; 0, ABS(ROUND(VALUE(SUBSTITUTE(連結実質赤字比率に係る赤字・黒字の構成分析!F$40,"▲", "-")), 2)), NA())</f>
        <v>1.32</v>
      </c>
      <c r="C30" s="163" t="e">
        <f>IF(ROUND(VALUE(SUBSTITUTE(連結実質赤字比率に係る赤字・黒字の構成分析!F$40,"▲", "-")), 2) &gt;= 0, ABS(ROUND(VALUE(SUBSTITUTE(連結実質赤字比率に係る赤字・黒字の構成分析!F$40,"▲", "-")), 2)), NA())</f>
        <v>#N/A</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1.99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0.88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0.18</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1.32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1.72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1.53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0.32</v>
      </c>
    </row>
    <row r="32" spans="1:11" x14ac:dyDescent="0.15">
      <c r="A32" s="163" t="str">
        <f>IF(連結実質赤字比率に係る赤字・黒字の構成分析!C$38="",NA(),連結実質赤字比率に係る赤字・黒字の構成分析!C$38)</f>
        <v>地方卸売市場事業会計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0.49</v>
      </c>
    </row>
    <row r="33" spans="1:16" x14ac:dyDescent="0.15">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0.66</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3.34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3.89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3.85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2.56</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4.97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5.19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6.05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6.99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8.16</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9.66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9.66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11.45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12.62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13.71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9233</v>
      </c>
      <c r="E42" s="164"/>
      <c r="F42" s="164"/>
      <c r="G42" s="164">
        <f>'実質公債費比率（分子）の構造'!L$52</f>
        <v>9229</v>
      </c>
      <c r="H42" s="164"/>
      <c r="I42" s="164"/>
      <c r="J42" s="164">
        <f>'実質公債費比率（分子）の構造'!M$52</f>
        <v>9293</v>
      </c>
      <c r="K42" s="164"/>
      <c r="L42" s="164"/>
      <c r="M42" s="164">
        <f>'実質公債費比率（分子）の構造'!N$52</f>
        <v>9188</v>
      </c>
      <c r="N42" s="164"/>
      <c r="O42" s="164"/>
      <c r="P42" s="164">
        <f>'実質公債費比率（分子）の構造'!O$52</f>
        <v>8959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f>'実質公債費比率（分子）の構造'!N$50</f>
        <v>53</v>
      </c>
      <c r="L44" s="164"/>
      <c r="M44" s="164"/>
      <c r="N44" s="164">
        <f>'実質公債費比率（分子）の構造'!O$50</f>
        <v>91</v>
      </c>
      <c r="O44" s="164"/>
      <c r="P44" s="164"/>
    </row>
    <row r="45" spans="1:16" x14ac:dyDescent="0.15">
      <c r="A45" s="164" t="s">
        <v>63</v>
      </c>
      <c r="B45" s="164">
        <f>'実質公債費比率（分子）の構造'!K$49</f>
        <v>706</v>
      </c>
      <c r="C45" s="164"/>
      <c r="D45" s="164"/>
      <c r="E45" s="164">
        <f>'実質公債費比率（分子）の構造'!L$49</f>
        <v>708</v>
      </c>
      <c r="F45" s="164"/>
      <c r="G45" s="164"/>
      <c r="H45" s="164">
        <f>'実質公債費比率（分子）の構造'!M$49</f>
        <v>707</v>
      </c>
      <c r="I45" s="164"/>
      <c r="J45" s="164"/>
      <c r="K45" s="164">
        <f>'実質公債費比率（分子）の構造'!N$49</f>
        <v>700</v>
      </c>
      <c r="L45" s="164"/>
      <c r="M45" s="164"/>
      <c r="N45" s="164">
        <f>'実質公債費比率（分子）の構造'!O$49</f>
        <v>651</v>
      </c>
      <c r="O45" s="164"/>
      <c r="P45" s="164"/>
    </row>
    <row r="46" spans="1:16" x14ac:dyDescent="0.15">
      <c r="A46" s="164" t="s">
        <v>64</v>
      </c>
      <c r="B46" s="164">
        <f>'実質公債費比率（分子）の構造'!K$48</f>
        <v>3649</v>
      </c>
      <c r="C46" s="164"/>
      <c r="D46" s="164"/>
      <c r="E46" s="164">
        <f>'実質公債費比率（分子）の構造'!L$48</f>
        <v>3617</v>
      </c>
      <c r="F46" s="164"/>
      <c r="G46" s="164"/>
      <c r="H46" s="164">
        <f>'実質公債費比率（分子）の構造'!M$48</f>
        <v>3499</v>
      </c>
      <c r="I46" s="164"/>
      <c r="J46" s="164"/>
      <c r="K46" s="164">
        <f>'実質公債費比率（分子）の構造'!N$48</f>
        <v>3392</v>
      </c>
      <c r="L46" s="164"/>
      <c r="M46" s="164"/>
      <c r="N46" s="164">
        <f>'実質公債費比率（分子）の構造'!O$48</f>
        <v>3327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7544</v>
      </c>
      <c r="C49" s="164"/>
      <c r="D49" s="164"/>
      <c r="E49" s="164">
        <f>'実質公債費比率（分子）の構造'!L$45</f>
        <v>7989</v>
      </c>
      <c r="F49" s="164"/>
      <c r="G49" s="164"/>
      <c r="H49" s="164">
        <f>'実質公債費比率（分子）の構造'!M$45</f>
        <v>8385</v>
      </c>
      <c r="I49" s="164"/>
      <c r="J49" s="164"/>
      <c r="K49" s="164">
        <f>'実質公債費比率（分子）の構造'!N$45</f>
        <v>8255</v>
      </c>
      <c r="L49" s="164"/>
      <c r="M49" s="164"/>
      <c r="N49" s="164">
        <f>'実質公債費比率（分子）の構造'!O$45</f>
        <v>8145</v>
      </c>
      <c r="O49" s="164"/>
      <c r="P49" s="164"/>
    </row>
    <row r="50" spans="1:16" x14ac:dyDescent="0.15">
      <c r="A50" s="164" t="s">
        <v>67</v>
      </c>
      <c r="B50" s="164" t="e">
        <f>NA()</f>
        <v>#N/A</v>
      </c>
      <c r="C50" s="164">
        <f>IF(ISNUMBER('実質公債費比率（分子）の構造'!K$53),'実質公債費比率（分子）の構造'!K$53,NA())</f>
        <v>2666</v>
      </c>
      <c r="D50" s="164" t="e">
        <f>NA()</f>
        <v>#N/A</v>
      </c>
      <c r="E50" s="164" t="e">
        <f>NA()</f>
        <v>#N/A</v>
      </c>
      <c r="F50" s="164">
        <f>IF(ISNUMBER('実質公債費比率（分子）の構造'!L$53),'実質公債費比率（分子）の構造'!L$53,NA())</f>
        <v>3085</v>
      </c>
      <c r="G50" s="164" t="e">
        <f>NA()</f>
        <v>#N/A</v>
      </c>
      <c r="H50" s="164" t="e">
        <f>NA()</f>
        <v>#N/A</v>
      </c>
      <c r="I50" s="164">
        <f>IF(ISNUMBER('実質公債費比率（分子）の構造'!M$53),'実質公債費比率（分子）の構造'!M$53,NA())</f>
        <v>3298</v>
      </c>
      <c r="J50" s="164" t="e">
        <f>NA()</f>
        <v>#N/A</v>
      </c>
      <c r="K50" s="164" t="e">
        <f>NA()</f>
        <v>#N/A</v>
      </c>
      <c r="L50" s="164">
        <f>IF(ISNUMBER('実質公債費比率（分子）の構造'!N$53),'実質公債費比率（分子）の構造'!N$53,NA())</f>
        <v>3212</v>
      </c>
      <c r="M50" s="164" t="e">
        <f>NA()</f>
        <v>#N/A</v>
      </c>
      <c r="N50" s="164" t="e">
        <f>NA()</f>
        <v>#N/A</v>
      </c>
      <c r="O50" s="164">
        <f>IF(ISNUMBER('実質公債費比率（分子）の構造'!O$53),'実質公債費比率（分子）の構造'!O$53,NA())</f>
        <v>3255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80689</v>
      </c>
      <c r="E56" s="163"/>
      <c r="F56" s="163"/>
      <c r="G56" s="163">
        <f>'将来負担比率（分子）の構造'!J$52</f>
        <v>77914</v>
      </c>
      <c r="H56" s="163"/>
      <c r="I56" s="163"/>
      <c r="J56" s="163">
        <f>'将来負担比率（分子）の構造'!K$52</f>
        <v>73832</v>
      </c>
      <c r="K56" s="163"/>
      <c r="L56" s="163"/>
      <c r="M56" s="163">
        <f>'将来負担比率（分子）の構造'!L$52</f>
        <v>69170</v>
      </c>
      <c r="N56" s="163"/>
      <c r="O56" s="163"/>
      <c r="P56" s="163">
        <f>'将来負担比率（分子）の構造'!M$52</f>
        <v>63831</v>
      </c>
    </row>
    <row r="57" spans="1:16" x14ac:dyDescent="0.15">
      <c r="A57" s="163" t="s">
        <v>42</v>
      </c>
      <c r="B57" s="163"/>
      <c r="C57" s="163"/>
      <c r="D57" s="163">
        <f>'将来負担比率（分子）の構造'!I$51</f>
        <v>16539</v>
      </c>
      <c r="E57" s="163"/>
      <c r="F57" s="163"/>
      <c r="G57" s="163">
        <f>'将来負担比率（分子）の構造'!J$51</f>
        <v>15516</v>
      </c>
      <c r="H57" s="163"/>
      <c r="I57" s="163"/>
      <c r="J57" s="163">
        <f>'将来負担比率（分子）の構造'!K$51</f>
        <v>14537</v>
      </c>
      <c r="K57" s="163"/>
      <c r="L57" s="163"/>
      <c r="M57" s="163">
        <f>'将来負担比率（分子）の構造'!L$51</f>
        <v>13427</v>
      </c>
      <c r="N57" s="163"/>
      <c r="O57" s="163"/>
      <c r="P57" s="163">
        <f>'将来負担比率（分子）の構造'!M$51</f>
        <v>12728</v>
      </c>
    </row>
    <row r="58" spans="1:16" x14ac:dyDescent="0.15">
      <c r="A58" s="163" t="s">
        <v>41</v>
      </c>
      <c r="B58" s="163"/>
      <c r="C58" s="163"/>
      <c r="D58" s="163">
        <f>'将来負担比率（分子）の構造'!I$50</f>
        <v>10522</v>
      </c>
      <c r="E58" s="163"/>
      <c r="F58" s="163"/>
      <c r="G58" s="163">
        <f>'将来負担比率（分子）の構造'!J$50</f>
        <v>14491</v>
      </c>
      <c r="H58" s="163"/>
      <c r="I58" s="163"/>
      <c r="J58" s="163">
        <f>'将来負担比率（分子）の構造'!K$50</f>
        <v>18941</v>
      </c>
      <c r="K58" s="163"/>
      <c r="L58" s="163"/>
      <c r="M58" s="163">
        <f>'将来負担比率（分子）の構造'!L$50</f>
        <v>21653</v>
      </c>
      <c r="N58" s="163"/>
      <c r="O58" s="163"/>
      <c r="P58" s="163">
        <f>'将来負担比率（分子）の構造'!M$50</f>
        <v>25056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11</v>
      </c>
      <c r="C61" s="163"/>
      <c r="D61" s="163"/>
      <c r="E61" s="163">
        <f>'将来負担比率（分子）の構造'!J$46</f>
        <v>10</v>
      </c>
      <c r="F61" s="163"/>
      <c r="G61" s="163"/>
      <c r="H61" s="163">
        <f>'将来負担比率（分子）の構造'!K$46</f>
        <v>9</v>
      </c>
      <c r="I61" s="163"/>
      <c r="J61" s="163"/>
      <c r="K61" s="163">
        <f>'将来負担比率（分子）の構造'!L$46</f>
        <v>8</v>
      </c>
      <c r="L61" s="163"/>
      <c r="M61" s="163"/>
      <c r="N61" s="163">
        <f>'将来負担比率（分子）の構造'!M$46</f>
        <v>8</v>
      </c>
      <c r="O61" s="163"/>
      <c r="P61" s="163"/>
    </row>
    <row r="62" spans="1:16" x14ac:dyDescent="0.15">
      <c r="A62" s="163" t="s">
        <v>35</v>
      </c>
      <c r="B62" s="163">
        <f>'将来負担比率（分子）の構造'!I$45</f>
        <v>11793</v>
      </c>
      <c r="C62" s="163"/>
      <c r="D62" s="163"/>
      <c r="E62" s="163">
        <f>'将来負担比率（分子）の構造'!J$45</f>
        <v>11620</v>
      </c>
      <c r="F62" s="163"/>
      <c r="G62" s="163"/>
      <c r="H62" s="163">
        <f>'将来負担比率（分子）の構造'!K$45</f>
        <v>11457</v>
      </c>
      <c r="I62" s="163"/>
      <c r="J62" s="163"/>
      <c r="K62" s="163">
        <f>'将来負担比率（分子）の構造'!L$45</f>
        <v>11824</v>
      </c>
      <c r="L62" s="163"/>
      <c r="M62" s="163"/>
      <c r="N62" s="163">
        <f>'将来負担比率（分子）の構造'!M$45</f>
        <v>12096</v>
      </c>
      <c r="O62" s="163"/>
      <c r="P62" s="163"/>
    </row>
    <row r="63" spans="1:16" x14ac:dyDescent="0.15">
      <c r="A63" s="163" t="s">
        <v>34</v>
      </c>
      <c r="B63" s="163">
        <f>'将来負担比率（分子）の構造'!I$44</f>
        <v>7416</v>
      </c>
      <c r="C63" s="163"/>
      <c r="D63" s="163"/>
      <c r="E63" s="163">
        <f>'将来負担比率（分子）の構造'!J$44</f>
        <v>6299</v>
      </c>
      <c r="F63" s="163"/>
      <c r="G63" s="163"/>
      <c r="H63" s="163">
        <f>'将来負担比率（分子）の構造'!K$44</f>
        <v>5701</v>
      </c>
      <c r="I63" s="163"/>
      <c r="J63" s="163"/>
      <c r="K63" s="163">
        <f>'将来負担比率（分子）の構造'!L$44</f>
        <v>4992</v>
      </c>
      <c r="L63" s="163"/>
      <c r="M63" s="163"/>
      <c r="N63" s="163">
        <f>'将来負担比率（分子）の構造'!M$44</f>
        <v>4360</v>
      </c>
      <c r="O63" s="163"/>
      <c r="P63" s="163"/>
    </row>
    <row r="64" spans="1:16" x14ac:dyDescent="0.15">
      <c r="A64" s="163" t="s">
        <v>33</v>
      </c>
      <c r="B64" s="163">
        <f>'将来負担比率（分子）の構造'!I$43</f>
        <v>31811</v>
      </c>
      <c r="C64" s="163"/>
      <c r="D64" s="163"/>
      <c r="E64" s="163">
        <f>'将来負担比率（分子）の構造'!J$43</f>
        <v>29405</v>
      </c>
      <c r="F64" s="163"/>
      <c r="G64" s="163"/>
      <c r="H64" s="163">
        <f>'将来負担比率（分子）の構造'!K$43</f>
        <v>26915</v>
      </c>
      <c r="I64" s="163"/>
      <c r="J64" s="163"/>
      <c r="K64" s="163">
        <f>'将来負担比率（分子）の構造'!L$43</f>
        <v>25898</v>
      </c>
      <c r="L64" s="163"/>
      <c r="M64" s="163"/>
      <c r="N64" s="163">
        <f>'将来負担比率（分子）の構造'!M$43</f>
        <v>25545</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f>'将来負担比率（分子）の構造'!L$42</f>
        <v>586</v>
      </c>
      <c r="L65" s="163"/>
      <c r="M65" s="163"/>
      <c r="N65" s="163">
        <f>'将来負担比率（分子）の構造'!M$42</f>
        <v>1017</v>
      </c>
      <c r="O65" s="163"/>
      <c r="P65" s="163"/>
    </row>
    <row r="66" spans="1:16" x14ac:dyDescent="0.15">
      <c r="A66" s="163" t="s">
        <v>31</v>
      </c>
      <c r="B66" s="163">
        <f>'将来負担比率（分子）の構造'!I$41</f>
        <v>78193</v>
      </c>
      <c r="C66" s="163"/>
      <c r="D66" s="163"/>
      <c r="E66" s="163">
        <f>'将来負担比率（分子）の構造'!J$41</f>
        <v>76641</v>
      </c>
      <c r="F66" s="163"/>
      <c r="G66" s="163"/>
      <c r="H66" s="163">
        <f>'将来負担比率（分子）の構造'!K$41</f>
        <v>72352</v>
      </c>
      <c r="I66" s="163"/>
      <c r="J66" s="163"/>
      <c r="K66" s="163">
        <f>'将来負担比率（分子）の構造'!L$41</f>
        <v>66947</v>
      </c>
      <c r="L66" s="163"/>
      <c r="M66" s="163"/>
      <c r="N66" s="163">
        <f>'将来負担比率（分子）の構造'!M$41</f>
        <v>61173</v>
      </c>
      <c r="O66" s="163"/>
      <c r="P66" s="163"/>
    </row>
    <row r="67" spans="1:16" x14ac:dyDescent="0.15">
      <c r="A67" s="163" t="s">
        <v>71</v>
      </c>
      <c r="B67" s="163" t="e">
        <f>NA()</f>
        <v>#N/A</v>
      </c>
      <c r="C67" s="163">
        <f>IF(ISNUMBER('将来負担比率（分子）の構造'!I$53), IF('将来負担比率（分子）の構造'!I$53 &lt; 0, 0, '将来負担比率（分子）の構造'!I$53), NA())</f>
        <v>21475</v>
      </c>
      <c r="D67" s="163" t="e">
        <f>NA()</f>
        <v>#N/A</v>
      </c>
      <c r="E67" s="163" t="e">
        <f>NA()</f>
        <v>#N/A</v>
      </c>
      <c r="F67" s="163">
        <f>IF(ISNUMBER('将来負担比率（分子）の構造'!J$53), IF('将来負担比率（分子）の構造'!J$53 &lt; 0, 0, '将来負担比率（分子）の構造'!J$53), NA())</f>
        <v>16055</v>
      </c>
      <c r="G67" s="163" t="e">
        <f>NA()</f>
        <v>#N/A</v>
      </c>
      <c r="H67" s="163" t="e">
        <f>NA()</f>
        <v>#N/A</v>
      </c>
      <c r="I67" s="163">
        <f>IF(ISNUMBER('将来負担比率（分子）の構造'!K$53), IF('将来負担比率（分子）の構造'!K$53 &lt; 0, 0, '将来負担比率（分子）の構造'!K$53), NA())</f>
        <v>9124</v>
      </c>
      <c r="J67" s="163" t="e">
        <f>NA()</f>
        <v>#N/A</v>
      </c>
      <c r="K67" s="163" t="e">
        <f>NA()</f>
        <v>#N/A</v>
      </c>
      <c r="L67" s="163">
        <f>IF(ISNUMBER('将来負担比率（分子）の構造'!L$53), IF('将来負担比率（分子）の構造'!L$53 &lt; 0, 0, '将来負担比率（分子）の構造'!L$53), NA())</f>
        <v>6007</v>
      </c>
      <c r="M67" s="163" t="e">
        <f>NA()</f>
        <v>#N/A</v>
      </c>
      <c r="N67" s="163" t="e">
        <f>NA()</f>
        <v>#N/A</v>
      </c>
      <c r="O67" s="163">
        <f>IF(ISNUMBER('将来負担比率（分子）の構造'!M$53), IF('将来負担比率（分子）の構造'!M$53 &lt; 0, 0, '将来負担比率（分子）の構造'!M$53), NA())</f>
        <v>2583</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5373</v>
      </c>
      <c r="C72" s="167">
        <f>基金残高に係る経年分析!G55</f>
        <v>6249</v>
      </c>
      <c r="D72" s="167">
        <f>基金残高に係る経年分析!H55</f>
        <v>6952</v>
      </c>
    </row>
    <row r="73" spans="1:16" x14ac:dyDescent="0.15">
      <c r="A73" s="166" t="s">
        <v>74</v>
      </c>
      <c r="B73" s="167">
        <f>基金残高に係る経年分析!F56</f>
        <v>1222</v>
      </c>
      <c r="C73" s="167">
        <f>基金残高に係る経年分析!G56</f>
        <v>1222</v>
      </c>
      <c r="D73" s="167">
        <f>基金残高に係る経年分析!H56</f>
        <v>1547</v>
      </c>
    </row>
    <row r="74" spans="1:16" x14ac:dyDescent="0.15">
      <c r="A74" s="166" t="s">
        <v>75</v>
      </c>
      <c r="B74" s="167">
        <f>基金残高に係る経年分析!F57</f>
        <v>8030</v>
      </c>
      <c r="C74" s="167">
        <f>基金残高に係る経年分析!G57</f>
        <v>8894</v>
      </c>
      <c r="D74" s="167">
        <f>基金残高に係る経年分析!H57</f>
        <v>10753</v>
      </c>
    </row>
  </sheetData>
  <sheetProtection algorithmName="SHA-512" hashValue="J3tiElp4I57W30Y0tsDgzTGV/+25EzYI6jfJFsqwE22sIqjgsTRKDTZSNOESF/KfNs4JQpT8RcUpvZQEjNV3Dw==" saltValue="Gboi5ic43EkQSuxdUORz5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YJ416</cp:lastModifiedBy>
  <cp:lastPrinted>2026-08-27T00:53:24Z</cp:lastPrinted>
  <dcterms:created xsi:type="dcterms:W3CDTF">2026-02-23T06:24:56Z</dcterms:created>
  <dcterms:modified xsi:type="dcterms:W3CDTF">2026-10-01T00:55:20Z</dcterms:modified>
  <cp:category/>
</cp:coreProperties>
</file>