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Storagesv\kf0503_障がい福祉課\自立支援共有\★事業所への補助金関係\☆補助金関係\★R8ICT,介護ロボット,パッケージ\意向調査\"/>
    </mc:Choice>
  </mc:AlternateContent>
  <xr:revisionPtr revIDLastSave="0" documentId="13_ncr:1_{81EF6807-C0F6-457F-BCCA-1CDD6F05E6D4}" xr6:coauthVersionLast="47" xr6:coauthVersionMax="47" xr10:uidLastSave="{00000000-0000-0000-0000-000000000000}"/>
  <bookViews>
    <workbookView xWindow="-120" yWindow="-120" windowWidth="20730" windowHeight="11040" xr2:uid="{00000000-000D-0000-FFFF-FFFF00000000}"/>
  </bookViews>
  <sheets>
    <sheet name="(介護ロボット等導入支援） 事業計画書" sheetId="13" r:id="rId1"/>
    <sheet name="（介護ロボット等導入支援）積算内訳書" sheetId="14" r:id="rId2"/>
    <sheet name="(ICT導入支援）事業計画書 " sheetId="19" r:id="rId3"/>
    <sheet name="(ICT導入支援）積算内訳書" sheetId="20" r:id="rId4"/>
    <sheet name="(パッケージ型導入支援） 事業計画 " sheetId="23" r:id="rId5"/>
    <sheet name="(パッケージ型導入支援） 積算内訳" sheetId="24" r:id="rId6"/>
  </sheets>
  <externalReferences>
    <externalReference r:id="rId7"/>
  </externalReferences>
  <definedNames>
    <definedName name="_01_北海道">OFFSET(#REF!,0,0,COUNTA(#REF!)-1,1)</definedName>
    <definedName name="_02_青森県">#REF!</definedName>
    <definedName name="_03_岩手県">#REF!</definedName>
    <definedName name="_04_宮城県">#REF!</definedName>
    <definedName name="_05_秋田県">#REF!</definedName>
    <definedName name="_06_山形県">#REF!</definedName>
    <definedName name="_07_福島県">#REF!</definedName>
    <definedName name="_08_茨城県">#REF!</definedName>
    <definedName name="_09_栃木県">#REF!</definedName>
    <definedName name="_10_群馬県">#REF!</definedName>
    <definedName name="_11_埼玉県">#REF!</definedName>
    <definedName name="_12_千葉県">#REF!</definedName>
    <definedName name="_13_東京都">#REF!</definedName>
    <definedName name="_14_神奈川県">#REF!</definedName>
    <definedName name="_15_新潟県">#REF!</definedName>
    <definedName name="_16_富山県">#REF!</definedName>
    <definedName name="_17_石川県">#REF!</definedName>
    <definedName name="_18_福井県">#REF!</definedName>
    <definedName name="_19_山梨県">#REF!</definedName>
    <definedName name="_20_長野県">#REF!</definedName>
    <definedName name="_21_岐阜県">#REF!</definedName>
    <definedName name="_22_静岡県">#REF!</definedName>
    <definedName name="_23_愛知県">#REF!</definedName>
    <definedName name="_24_三重県">#REF!</definedName>
    <definedName name="_25_滋賀県">#REF!</definedName>
    <definedName name="_26_京都府">#REF!</definedName>
    <definedName name="_27_大阪府">#REF!</definedName>
    <definedName name="_28_兵庫県">#REF!</definedName>
    <definedName name="_29_奈良県">#REF!</definedName>
    <definedName name="_30_和歌山県">#REF!</definedName>
    <definedName name="_31_鳥取県">#REF!</definedName>
    <definedName name="_32_島根県">#REF!</definedName>
    <definedName name="_33_岡山県">#REF!</definedName>
    <definedName name="_34_広島県">#REF!</definedName>
    <definedName name="_35_山口県">#REF!</definedName>
    <definedName name="_36_徳島県">#REF!</definedName>
    <definedName name="_37_香川県">#REF!</definedName>
    <definedName name="_38_愛媛県">#REF!</definedName>
    <definedName name="_39_高知県">#REF!</definedName>
    <definedName name="_40_福岡県">#REF!</definedName>
    <definedName name="_41_佐賀県">#REF!</definedName>
    <definedName name="_42_長崎県">#REF!</definedName>
    <definedName name="_43_熊本県">#REF!</definedName>
    <definedName name="_44_大分県">#REF!</definedName>
    <definedName name="_45_宮崎県">#REF!</definedName>
    <definedName name="_46_鹿児島県">#REF!</definedName>
    <definedName name="_47_沖縄県">#REF!</definedName>
    <definedName name="_Order1" hidden="1">255</definedName>
    <definedName name="_Order2" hidden="1">255</definedName>
    <definedName name="Autoshape1">#REF!</definedName>
    <definedName name="_xlnm.Print_Area" localSheetId="2">'(ICT導入支援）事業計画書 '!$A$1:$K$105</definedName>
    <definedName name="_xlnm.Print_Area" localSheetId="3">'(ICT導入支援）積算内訳書'!$A$1:$W$41</definedName>
    <definedName name="_xlnm.Print_Area" localSheetId="4">'(パッケージ型導入支援） 事業計画 '!$A$1:$N$108</definedName>
    <definedName name="_xlnm.Print_Area" localSheetId="5">'(パッケージ型導入支援） 積算内訳'!$A$1:$W$60</definedName>
    <definedName name="_xlnm.Print_Area" localSheetId="0">'(介護ロボット等導入支援） 事業計画書'!$A$1:$N$92</definedName>
    <definedName name="_xlnm.Print_Area" localSheetId="1">'（介護ロボット等導入支援）積算内訳書'!$A$1:$W$36</definedName>
    <definedName name="_xlnm.Print_Area">#REF!</definedName>
    <definedName name="syuukeihyou11">[1]集計表２!$A$3:$AD$109</definedName>
    <definedName name="グループホーム">#REF!</definedName>
    <definedName name="居宅介護">#REF!</definedName>
    <definedName name="居宅訪問型児童発達支援">#REF!</definedName>
    <definedName name="計画相談支援">#REF!</definedName>
    <definedName name="行動援護">#REF!</definedName>
    <definedName name="児童発達支援">#REF!</definedName>
    <definedName name="自立訓練">#REF!</definedName>
    <definedName name="自立生活援助">#REF!</definedName>
    <definedName name="就労移行支援">#REF!</definedName>
    <definedName name="就労継続支援A型">#REF!</definedName>
    <definedName name="就労継続支援B型">#REF!</definedName>
    <definedName name="就労選択支援">#REF!</definedName>
    <definedName name="就労定着支援">#REF!</definedName>
    <definedName name="重度訪問介護">#REF!</definedName>
    <definedName name="障害児入所施設">#REF!</definedName>
    <definedName name="障害者支援施設">#REF!</definedName>
    <definedName name="生活介護">#REF!</definedName>
    <definedName name="短期入所">#REF!</definedName>
    <definedName name="地域移行支援">#REF!</definedName>
    <definedName name="地域定着支援">#REF!</definedName>
    <definedName name="同行援護">#REF!</definedName>
    <definedName name="保育所等訪問支援">#REF!</definedName>
    <definedName name="放課後等デイサービス">#REF!</definedName>
    <definedName name="療養介護">#REF!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7" i="13" l="1"/>
  <c r="P21" i="24" l="1"/>
  <c r="P26" i="24" s="1"/>
  <c r="P22" i="24"/>
  <c r="P23" i="24"/>
  <c r="P24" i="24"/>
  <c r="P25" i="24"/>
  <c r="S26" i="24"/>
  <c r="E17" i="24" s="1"/>
  <c r="P29" i="24"/>
  <c r="P30" i="24"/>
  <c r="P31" i="24"/>
  <c r="P32" i="24"/>
  <c r="P33" i="24"/>
  <c r="P34" i="24"/>
  <c r="P35" i="24"/>
  <c r="P36" i="24"/>
  <c r="P39" i="24" s="1"/>
  <c r="P37" i="24"/>
  <c r="P38" i="24"/>
  <c r="S39" i="24"/>
  <c r="B43" i="24"/>
  <c r="F69" i="23"/>
  <c r="K69" i="23"/>
  <c r="K80" i="23" s="1"/>
  <c r="L69" i="23"/>
  <c r="L80" i="23" s="1"/>
  <c r="F70" i="23"/>
  <c r="K70" i="23" s="1"/>
  <c r="L70" i="23"/>
  <c r="F71" i="23"/>
  <c r="K71" i="23"/>
  <c r="L71" i="23"/>
  <c r="F72" i="23"/>
  <c r="L72" i="23" s="1"/>
  <c r="K72" i="23"/>
  <c r="F73" i="23"/>
  <c r="K73" i="23"/>
  <c r="L73" i="23"/>
  <c r="F74" i="23"/>
  <c r="K74" i="23"/>
  <c r="L74" i="23"/>
  <c r="F75" i="23"/>
  <c r="K75" i="23" s="1"/>
  <c r="F76" i="23"/>
  <c r="K76" i="23" s="1"/>
  <c r="F77" i="23"/>
  <c r="K77" i="23"/>
  <c r="L77" i="23"/>
  <c r="F78" i="23"/>
  <c r="K78" i="23" s="1"/>
  <c r="L78" i="23"/>
  <c r="F79" i="23"/>
  <c r="K79" i="23"/>
  <c r="L79" i="23"/>
  <c r="E80" i="23"/>
  <c r="F80" i="23"/>
  <c r="J80" i="23"/>
  <c r="F85" i="23"/>
  <c r="K85" i="23"/>
  <c r="L85" i="23"/>
  <c r="L96" i="23" s="1"/>
  <c r="F86" i="23"/>
  <c r="L86" i="23" s="1"/>
  <c r="K86" i="23"/>
  <c r="F87" i="23"/>
  <c r="K87" i="23"/>
  <c r="L87" i="23"/>
  <c r="F88" i="23"/>
  <c r="K88" i="23"/>
  <c r="L88" i="23"/>
  <c r="F89" i="23"/>
  <c r="K89" i="23" s="1"/>
  <c r="F90" i="23"/>
  <c r="K90" i="23" s="1"/>
  <c r="F91" i="23"/>
  <c r="K91" i="23"/>
  <c r="L91" i="23"/>
  <c r="F92" i="23"/>
  <c r="K92" i="23" s="1"/>
  <c r="L92" i="23"/>
  <c r="F93" i="23"/>
  <c r="K93" i="23"/>
  <c r="L93" i="23"/>
  <c r="F94" i="23"/>
  <c r="L94" i="23" s="1"/>
  <c r="K94" i="23"/>
  <c r="F95" i="23"/>
  <c r="L95" i="23" s="1"/>
  <c r="K95" i="23"/>
  <c r="E96" i="23"/>
  <c r="J96" i="23"/>
  <c r="P20" i="20"/>
  <c r="P21" i="20"/>
  <c r="P22" i="20"/>
  <c r="P23" i="20"/>
  <c r="P30" i="20" s="1"/>
  <c r="C17" i="20" s="1"/>
  <c r="E13" i="20" s="1"/>
  <c r="P24" i="20"/>
  <c r="P25" i="20"/>
  <c r="P26" i="20"/>
  <c r="P27" i="20"/>
  <c r="P28" i="20"/>
  <c r="P29" i="20"/>
  <c r="S30" i="20"/>
  <c r="E17" i="20" s="1"/>
  <c r="E67" i="19"/>
  <c r="G67" i="19"/>
  <c r="H67" i="19" s="1"/>
  <c r="H71" i="19" s="1"/>
  <c r="E68" i="19"/>
  <c r="G68" i="19"/>
  <c r="H68" i="19"/>
  <c r="E69" i="19"/>
  <c r="G69" i="19" s="1"/>
  <c r="H69" i="19" s="1"/>
  <c r="E70" i="19"/>
  <c r="G70" i="19" s="1"/>
  <c r="H70" i="19" s="1"/>
  <c r="D71" i="19"/>
  <c r="E71" i="19"/>
  <c r="F71" i="19"/>
  <c r="E76" i="19"/>
  <c r="G76" i="19" s="1"/>
  <c r="E77" i="19"/>
  <c r="G77" i="19"/>
  <c r="H77" i="19" s="1"/>
  <c r="E78" i="19"/>
  <c r="G78" i="19"/>
  <c r="H78" i="19"/>
  <c r="E79" i="19"/>
  <c r="G79" i="19" s="1"/>
  <c r="H79" i="19" s="1"/>
  <c r="D80" i="19"/>
  <c r="E80" i="19"/>
  <c r="F80" i="19"/>
  <c r="D89" i="19"/>
  <c r="D90" i="19"/>
  <c r="D92" i="19" s="1"/>
  <c r="D91" i="19"/>
  <c r="C92" i="19"/>
  <c r="D96" i="19"/>
  <c r="D97" i="19"/>
  <c r="D99" i="19" s="1"/>
  <c r="D98" i="19"/>
  <c r="C99" i="19"/>
  <c r="P20" i="14"/>
  <c r="P21" i="14"/>
  <c r="P22" i="14"/>
  <c r="P23" i="14"/>
  <c r="P25" i="14" s="1"/>
  <c r="C17" i="14" s="1"/>
  <c r="P24" i="14"/>
  <c r="S25" i="14"/>
  <c r="E17" i="14" s="1"/>
  <c r="F57" i="13"/>
  <c r="L66" i="13" s="1"/>
  <c r="K57" i="13"/>
  <c r="F58" i="13"/>
  <c r="K58" i="13"/>
  <c r="L58" i="13"/>
  <c r="F59" i="13"/>
  <c r="K59" i="13" s="1"/>
  <c r="L59" i="13"/>
  <c r="F60" i="13"/>
  <c r="K60" i="13" s="1"/>
  <c r="F61" i="13"/>
  <c r="L61" i="13" s="1"/>
  <c r="K61" i="13"/>
  <c r="F62" i="13"/>
  <c r="K62" i="13"/>
  <c r="L62" i="13"/>
  <c r="F63" i="13"/>
  <c r="K63" i="13" s="1"/>
  <c r="L63" i="13"/>
  <c r="F64" i="13"/>
  <c r="K64" i="13" s="1"/>
  <c r="F65" i="13"/>
  <c r="L65" i="13" s="1"/>
  <c r="K65" i="13"/>
  <c r="E66" i="13"/>
  <c r="J66" i="13"/>
  <c r="F71" i="13"/>
  <c r="L71" i="13" s="1"/>
  <c r="L80" i="13" s="1"/>
  <c r="K71" i="13"/>
  <c r="F72" i="13"/>
  <c r="K72" i="13"/>
  <c r="L72" i="13"/>
  <c r="F73" i="13"/>
  <c r="K73" i="13" s="1"/>
  <c r="F74" i="13"/>
  <c r="K74" i="13" s="1"/>
  <c r="F75" i="13"/>
  <c r="K75" i="13" s="1"/>
  <c r="F76" i="13"/>
  <c r="K76" i="13"/>
  <c r="L76" i="13"/>
  <c r="F77" i="13"/>
  <c r="K77" i="13" s="1"/>
  <c r="L77" i="13"/>
  <c r="F78" i="13"/>
  <c r="K78" i="13" s="1"/>
  <c r="F79" i="13"/>
  <c r="L79" i="13" s="1"/>
  <c r="K79" i="13"/>
  <c r="E80" i="13"/>
  <c r="J80" i="13"/>
  <c r="C17" i="24" l="1"/>
  <c r="E13" i="24" s="1"/>
  <c r="L99" i="23"/>
  <c r="K96" i="23"/>
  <c r="L90" i="23"/>
  <c r="L76" i="23"/>
  <c r="F96" i="23"/>
  <c r="L89" i="23"/>
  <c r="L75" i="23"/>
  <c r="C101" i="19"/>
  <c r="H76" i="19"/>
  <c r="H80" i="19" s="1"/>
  <c r="G80" i="19"/>
  <c r="G71" i="19"/>
  <c r="E13" i="14"/>
  <c r="K80" i="13"/>
  <c r="K66" i="13"/>
  <c r="L73" i="13"/>
  <c r="L78" i="13"/>
  <c r="L64" i="13"/>
  <c r="L75" i="13"/>
  <c r="F80" i="13"/>
  <c r="F66" i="13"/>
  <c r="L74" i="13"/>
  <c r="L60" i="13"/>
  <c r="C82" i="19" l="1"/>
  <c r="L83" i="13"/>
</calcChain>
</file>

<file path=xl/sharedStrings.xml><?xml version="1.0" encoding="utf-8"?>
<sst xmlns="http://schemas.openxmlformats.org/spreadsheetml/2006/main" count="361" uniqueCount="178">
  <si>
    <t>合計</t>
    <rPh sb="0" eb="2">
      <t>ゴウケイ</t>
    </rPh>
    <phoneticPr fontId="4"/>
  </si>
  <si>
    <t>円</t>
    <rPh sb="0" eb="1">
      <t>エン</t>
    </rPh>
    <phoneticPr fontId="4"/>
  </si>
  <si>
    <t>法人名</t>
    <rPh sb="0" eb="2">
      <t>ホウジン</t>
    </rPh>
    <rPh sb="2" eb="3">
      <t>メイ</t>
    </rPh>
    <phoneticPr fontId="4"/>
  </si>
  <si>
    <t>機能訓練支援</t>
    <rPh sb="0" eb="2">
      <t>キノウ</t>
    </rPh>
    <rPh sb="2" eb="4">
      <t>クンレン</t>
    </rPh>
    <rPh sb="4" eb="6">
      <t>シエン</t>
    </rPh>
    <phoneticPr fontId="4"/>
  </si>
  <si>
    <t>栄養管理支援</t>
    <rPh sb="0" eb="2">
      <t>エイヨウ</t>
    </rPh>
    <rPh sb="2" eb="4">
      <t>カンリ</t>
    </rPh>
    <rPh sb="4" eb="6">
      <t>シエン</t>
    </rPh>
    <phoneticPr fontId="4"/>
  </si>
  <si>
    <t>※導入機器ごとの効果や目的等を把握するため、導入機器ごとにそれぞれ作成をしてください。（一体的に利用している機器を除く）</t>
    <rPh sb="1" eb="3">
      <t>ドウニュウ</t>
    </rPh>
    <rPh sb="3" eb="5">
      <t>キキ</t>
    </rPh>
    <rPh sb="8" eb="10">
      <t>コウカ</t>
    </rPh>
    <rPh sb="11" eb="13">
      <t>モクテキ</t>
    </rPh>
    <rPh sb="13" eb="14">
      <t>トウ</t>
    </rPh>
    <rPh sb="15" eb="17">
      <t>ハアク</t>
    </rPh>
    <rPh sb="22" eb="24">
      <t>ドウニュウ</t>
    </rPh>
    <rPh sb="24" eb="26">
      <t>キキ</t>
    </rPh>
    <phoneticPr fontId="4"/>
  </si>
  <si>
    <t>【基本情報】</t>
    <rPh sb="1" eb="3">
      <t>キホン</t>
    </rPh>
    <rPh sb="3" eb="5">
      <t>ジョウホウ</t>
    </rPh>
    <phoneticPr fontId="4"/>
  </si>
  <si>
    <t>フリガナ</t>
    <phoneticPr fontId="4"/>
  </si>
  <si>
    <t>事業所名</t>
    <rPh sb="0" eb="3">
      <t>ジギョウショ</t>
    </rPh>
    <rPh sb="3" eb="4">
      <t>メイ</t>
    </rPh>
    <phoneticPr fontId="4"/>
  </si>
  <si>
    <t>施設・事業所種別（指定を複数受けている場合は、補助上限額を適用する施設・事業所を選択）</t>
    <rPh sb="9" eb="11">
      <t>シテイ</t>
    </rPh>
    <rPh sb="12" eb="14">
      <t>フクスウ</t>
    </rPh>
    <rPh sb="14" eb="15">
      <t>ウ</t>
    </rPh>
    <rPh sb="19" eb="21">
      <t>バアイ</t>
    </rPh>
    <rPh sb="23" eb="25">
      <t>ホジョ</t>
    </rPh>
    <rPh sb="25" eb="28">
      <t>ジョウゲンガク</t>
    </rPh>
    <rPh sb="29" eb="31">
      <t>テキヨウ</t>
    </rPh>
    <rPh sb="33" eb="35">
      <t>シセツ</t>
    </rPh>
    <rPh sb="36" eb="39">
      <t>ジギョウショ</t>
    </rPh>
    <rPh sb="40" eb="42">
      <t>センタク</t>
    </rPh>
    <phoneticPr fontId="4"/>
  </si>
  <si>
    <r>
      <rPr>
        <sz val="12"/>
        <rFont val="ＭＳ Ｐゴシック"/>
        <family val="3"/>
        <charset val="128"/>
      </rPr>
      <t>職員数（常勤換算数）</t>
    </r>
    <r>
      <rPr>
        <sz val="12"/>
        <color theme="1"/>
        <rFont val="Yu Gothic"/>
        <family val="3"/>
        <charset val="128"/>
        <scheme val="minor"/>
      </rPr>
      <t>　</t>
    </r>
    <r>
      <rPr>
        <sz val="10"/>
        <color theme="1"/>
        <rFont val="Yu Gothic"/>
        <family val="3"/>
        <charset val="128"/>
        <scheme val="minor"/>
      </rPr>
      <t>【「全職員の月間勤務時間数」／「常勤職員の月間勤務時間数」にて算出（産休・育休、休職は除く）】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4"/>
  </si>
  <si>
    <r>
      <t>参考情報：令和元年度から令和７年度に係るロボット等導入支援事業補助実績</t>
    </r>
    <r>
      <rPr>
        <sz val="12"/>
        <color theme="1"/>
        <rFont val="Yu Gothic"/>
        <family val="3"/>
        <charset val="128"/>
        <scheme val="minor"/>
      </rPr>
      <t>（複数回補助を受けている場合、補助年度は直近を選択）</t>
    </r>
    <rPh sb="0" eb="2">
      <t>サンコウ</t>
    </rPh>
    <rPh sb="2" eb="4">
      <t>ジョウホウ</t>
    </rPh>
    <rPh sb="5" eb="7">
      <t>レイワ</t>
    </rPh>
    <rPh sb="7" eb="10">
      <t>ガンネンド</t>
    </rPh>
    <rPh sb="12" eb="14">
      <t>レイワ</t>
    </rPh>
    <rPh sb="15" eb="17">
      <t>ネンド</t>
    </rPh>
    <rPh sb="18" eb="19">
      <t>カカ</t>
    </rPh>
    <rPh sb="24" eb="25">
      <t>トウ</t>
    </rPh>
    <rPh sb="25" eb="27">
      <t>ドウニュウ</t>
    </rPh>
    <rPh sb="27" eb="29">
      <t>シエン</t>
    </rPh>
    <rPh sb="29" eb="31">
      <t>ジギョウ</t>
    </rPh>
    <rPh sb="31" eb="33">
      <t>ホジョ</t>
    </rPh>
    <rPh sb="33" eb="35">
      <t>ジッセキ</t>
    </rPh>
    <rPh sb="36" eb="39">
      <t>フクスウカイ</t>
    </rPh>
    <rPh sb="39" eb="41">
      <t>ホジョ</t>
    </rPh>
    <rPh sb="42" eb="43">
      <t>ウ</t>
    </rPh>
    <rPh sb="47" eb="49">
      <t>バアイ</t>
    </rPh>
    <rPh sb="50" eb="52">
      <t>ホジョ</t>
    </rPh>
    <rPh sb="52" eb="54">
      <t>ネンド</t>
    </rPh>
    <rPh sb="55" eb="57">
      <t>チョッキン</t>
    </rPh>
    <rPh sb="58" eb="60">
      <t>センタク</t>
    </rPh>
    <phoneticPr fontId="4"/>
  </si>
  <si>
    <t>（補助実績）</t>
    <rPh sb="1" eb="3">
      <t>ホジョ</t>
    </rPh>
    <rPh sb="3" eb="5">
      <t>ジッセキ</t>
    </rPh>
    <phoneticPr fontId="4"/>
  </si>
  <si>
    <t>（補助年度）</t>
    <rPh sb="1" eb="3">
      <t>ホジョ</t>
    </rPh>
    <rPh sb="3" eb="5">
      <t>ネンド</t>
    </rPh>
    <phoneticPr fontId="4"/>
  </si>
  <si>
    <t>【申請に当たっての確認事項】　※４つの事項について記載内容を確認し、チェックすること。</t>
    <rPh sb="1" eb="3">
      <t>シンセイ</t>
    </rPh>
    <rPh sb="4" eb="5">
      <t>ア</t>
    </rPh>
    <rPh sb="9" eb="11">
      <t>カクニン</t>
    </rPh>
    <rPh sb="11" eb="13">
      <t>ジコウ</t>
    </rPh>
    <rPh sb="19" eb="21">
      <t>ジコウ</t>
    </rPh>
    <rPh sb="25" eb="27">
      <t>キサイ</t>
    </rPh>
    <rPh sb="27" eb="29">
      <t>ナイヨウ</t>
    </rPh>
    <rPh sb="30" eb="32">
      <t>カクニン</t>
    </rPh>
    <phoneticPr fontId="10"/>
  </si>
  <si>
    <t>　導入経費の算定に当たっては、複数の業者から見積書を徴している。</t>
    <rPh sb="1" eb="3">
      <t>ドウニュウ</t>
    </rPh>
    <rPh sb="15" eb="17">
      <t>フクスウ</t>
    </rPh>
    <rPh sb="18" eb="20">
      <t>ギョウシャ</t>
    </rPh>
    <rPh sb="22" eb="25">
      <t>ミツモリショ</t>
    </rPh>
    <rPh sb="26" eb="27">
      <t>チョウ</t>
    </rPh>
    <phoneticPr fontId="10"/>
  </si>
  <si>
    <t>　介護ロボット等の導入によって得られた生産性向上による業務効率化及び職員の業務負担軽減により超過勤務手当等の経費に金銭的剰余が出た場合
　には、当該費用を利用者が受ける障害福祉サービスの質の向上や職員の賃金改善に資する取組に適切に使用するとともに、その旨を職員等に周知する。</t>
    <rPh sb="1" eb="3">
      <t>カイゴ</t>
    </rPh>
    <rPh sb="7" eb="8">
      <t>トウ</t>
    </rPh>
    <rPh sb="9" eb="11">
      <t>ドウニュウ</t>
    </rPh>
    <rPh sb="15" eb="16">
      <t>エ</t>
    </rPh>
    <rPh sb="19" eb="22">
      <t>セイサンセイ</t>
    </rPh>
    <rPh sb="22" eb="24">
      <t>コウジョウ</t>
    </rPh>
    <rPh sb="27" eb="29">
      <t>ギョウム</t>
    </rPh>
    <rPh sb="29" eb="31">
      <t>コウリツ</t>
    </rPh>
    <rPh sb="31" eb="32">
      <t>カ</t>
    </rPh>
    <rPh sb="32" eb="33">
      <t>オヨ</t>
    </rPh>
    <rPh sb="34" eb="36">
      <t>ショクイン</t>
    </rPh>
    <rPh sb="50" eb="52">
      <t>テアテ</t>
    </rPh>
    <rPh sb="54" eb="56">
      <t>ケイヒ</t>
    </rPh>
    <rPh sb="77" eb="80">
      <t>リヨウシャ</t>
    </rPh>
    <rPh sb="81" eb="82">
      <t>ウ</t>
    </rPh>
    <rPh sb="84" eb="86">
      <t>ショウガイ</t>
    </rPh>
    <rPh sb="86" eb="88">
      <t>フクシ</t>
    </rPh>
    <rPh sb="126" eb="127">
      <t>ムネ</t>
    </rPh>
    <rPh sb="128" eb="130">
      <t>ショクイン</t>
    </rPh>
    <rPh sb="130" eb="131">
      <t>トウ</t>
    </rPh>
    <rPh sb="132" eb="134">
      <t>シュウチ</t>
    </rPh>
    <phoneticPr fontId="10"/>
  </si>
  <si>
    <t>　厚生労働省からの求めがあった場合は、ロボット等導入の効果分析や事例の公表等に対応する。</t>
    <rPh sb="1" eb="3">
      <t>コウセイ</t>
    </rPh>
    <rPh sb="3" eb="6">
      <t>ロウドウショウ</t>
    </rPh>
    <rPh sb="9" eb="10">
      <t>モト</t>
    </rPh>
    <rPh sb="15" eb="17">
      <t>バアイ</t>
    </rPh>
    <rPh sb="23" eb="24">
      <t>トウ</t>
    </rPh>
    <rPh sb="24" eb="26">
      <t>ドウニュウ</t>
    </rPh>
    <rPh sb="27" eb="29">
      <t>コウカ</t>
    </rPh>
    <rPh sb="29" eb="31">
      <t>ブンセキ</t>
    </rPh>
    <rPh sb="32" eb="34">
      <t>ジレイ</t>
    </rPh>
    <rPh sb="35" eb="37">
      <t>コウヒョウ</t>
    </rPh>
    <rPh sb="37" eb="38">
      <t>トウ</t>
    </rPh>
    <rPh sb="39" eb="41">
      <t>タイオウ</t>
    </rPh>
    <phoneticPr fontId="10"/>
  </si>
  <si>
    <t>　「福祉・介護職員等処遇改善加算」を算定しているか、あるいは交付申請後おおむね３ヶ月以内に取得見込みである。</t>
    <rPh sb="2" eb="4">
      <t>フクシ</t>
    </rPh>
    <rPh sb="5" eb="7">
      <t>カイゴ</t>
    </rPh>
    <rPh sb="7" eb="9">
      <t>ショクイン</t>
    </rPh>
    <rPh sb="9" eb="10">
      <t>トウ</t>
    </rPh>
    <rPh sb="10" eb="12">
      <t>ショグウ</t>
    </rPh>
    <rPh sb="12" eb="14">
      <t>カイゼン</t>
    </rPh>
    <rPh sb="14" eb="16">
      <t>カサン</t>
    </rPh>
    <rPh sb="18" eb="20">
      <t>サンテイ</t>
    </rPh>
    <rPh sb="30" eb="32">
      <t>コウフ</t>
    </rPh>
    <rPh sb="32" eb="35">
      <t>シンセイゴ</t>
    </rPh>
    <rPh sb="41" eb="42">
      <t>ゲツ</t>
    </rPh>
    <rPh sb="42" eb="44">
      <t>イナイ</t>
    </rPh>
    <rPh sb="45" eb="47">
      <t>シュトク</t>
    </rPh>
    <rPh sb="47" eb="49">
      <t>ミコ</t>
    </rPh>
    <phoneticPr fontId="4"/>
  </si>
  <si>
    <t>事業計画</t>
    <rPh sb="0" eb="2">
      <t>ジギョウ</t>
    </rPh>
    <rPh sb="2" eb="4">
      <t>ケイカク</t>
    </rPh>
    <phoneticPr fontId="4"/>
  </si>
  <si>
    <t>（１）主な導入機器内容（種別・機器名等）</t>
    <rPh sb="3" eb="4">
      <t>オモ</t>
    </rPh>
    <rPh sb="5" eb="7">
      <t>ドウニュウ</t>
    </rPh>
    <rPh sb="7" eb="9">
      <t>キキ</t>
    </rPh>
    <rPh sb="9" eb="11">
      <t>ナイヨウ</t>
    </rPh>
    <rPh sb="12" eb="14">
      <t>シュベツ</t>
    </rPh>
    <rPh sb="15" eb="18">
      <t>キキメイ</t>
    </rPh>
    <rPh sb="18" eb="19">
      <t>トウ</t>
    </rPh>
    <phoneticPr fontId="4"/>
  </si>
  <si>
    <t>機器の種別：</t>
    <rPh sb="0" eb="2">
      <t>キキ</t>
    </rPh>
    <rPh sb="3" eb="5">
      <t>シュベツ</t>
    </rPh>
    <phoneticPr fontId="4"/>
  </si>
  <si>
    <t>　　　移乗介護</t>
    <rPh sb="3" eb="5">
      <t>イジョウ</t>
    </rPh>
    <rPh sb="5" eb="7">
      <t>カイゴ</t>
    </rPh>
    <phoneticPr fontId="4"/>
  </si>
  <si>
    <t>排泄支援</t>
  </si>
  <si>
    <t>入浴支援</t>
  </si>
  <si>
    <t>　　　移動支援</t>
    <rPh sb="3" eb="5">
      <t>イドウ</t>
    </rPh>
    <rPh sb="5" eb="7">
      <t>シエン</t>
    </rPh>
    <phoneticPr fontId="4"/>
  </si>
  <si>
    <t>見守り・コミュニケーション</t>
  </si>
  <si>
    <t>　　栄養管理支援</t>
    <rPh sb="2" eb="4">
      <t>エイヨウ</t>
    </rPh>
    <rPh sb="4" eb="6">
      <t>カンリ</t>
    </rPh>
    <rPh sb="6" eb="8">
      <t>シエン</t>
    </rPh>
    <phoneticPr fontId="4"/>
  </si>
  <si>
    <t>　　  機器名：</t>
    <rPh sb="4" eb="7">
      <t>キキメイ</t>
    </rPh>
    <phoneticPr fontId="4"/>
  </si>
  <si>
    <t>機器の特徴：</t>
    <rPh sb="0" eb="2">
      <t>キキ</t>
    </rPh>
    <rPh sb="3" eb="5">
      <t>トクチョウ</t>
    </rPh>
    <phoneticPr fontId="4"/>
  </si>
  <si>
    <t>（２）機器を導入することにしたきっかけ及び目的（複数回答可）</t>
    <rPh sb="19" eb="20">
      <t>オヨ</t>
    </rPh>
    <phoneticPr fontId="4"/>
  </si>
  <si>
    <t>きっかけ</t>
    <phoneticPr fontId="4"/>
  </si>
  <si>
    <t>目的</t>
    <rPh sb="0" eb="2">
      <t>モクテキ</t>
    </rPh>
    <phoneticPr fontId="4"/>
  </si>
  <si>
    <t>（※その他を選択した場合に記入　　　　）</t>
    <rPh sb="4" eb="5">
      <t>タ</t>
    </rPh>
    <rPh sb="6" eb="8">
      <t>センタク</t>
    </rPh>
    <rPh sb="10" eb="12">
      <t>バアイ</t>
    </rPh>
    <rPh sb="13" eb="15">
      <t>キニュウ</t>
    </rPh>
    <phoneticPr fontId="4"/>
  </si>
  <si>
    <t>（※その他を選択した場合に記入　　　　）</t>
    <phoneticPr fontId="4"/>
  </si>
  <si>
    <t>（３）事業所が抱える課題</t>
    <rPh sb="3" eb="6">
      <t>ジギョウショ</t>
    </rPh>
    <rPh sb="7" eb="8">
      <t>カカ</t>
    </rPh>
    <rPh sb="10" eb="12">
      <t>カダイ</t>
    </rPh>
    <phoneticPr fontId="4"/>
  </si>
  <si>
    <t>（４）ロボット機器等を導入する業務内容（概要）　</t>
    <rPh sb="7" eb="9">
      <t>キキ</t>
    </rPh>
    <rPh sb="9" eb="10">
      <t>トウ</t>
    </rPh>
    <rPh sb="11" eb="13">
      <t>ドウニュウ</t>
    </rPh>
    <rPh sb="15" eb="17">
      <t>ギョウム</t>
    </rPh>
    <rPh sb="17" eb="19">
      <t>ナイヨウ</t>
    </rPh>
    <rPh sb="20" eb="22">
      <t>ガイヨウ</t>
    </rPh>
    <phoneticPr fontId="4"/>
  </si>
  <si>
    <t>（５）ロボット機器等導入前の定量的指標及びロボット機器等導入により想定される定量的指標</t>
    <rPh sb="7" eb="9">
      <t>キキ</t>
    </rPh>
    <rPh sb="9" eb="10">
      <t>トウ</t>
    </rPh>
    <rPh sb="10" eb="13">
      <t>ドウニュウマエ</t>
    </rPh>
    <rPh sb="14" eb="17">
      <t>テイリョウテキ</t>
    </rPh>
    <rPh sb="17" eb="19">
      <t>シヒョウ</t>
    </rPh>
    <rPh sb="19" eb="20">
      <t>オヨ</t>
    </rPh>
    <rPh sb="25" eb="27">
      <t>キキ</t>
    </rPh>
    <rPh sb="27" eb="28">
      <t>トウ</t>
    </rPh>
    <rPh sb="28" eb="30">
      <t>ドウニュウ</t>
    </rPh>
    <rPh sb="33" eb="35">
      <t>ソウテイ</t>
    </rPh>
    <rPh sb="38" eb="41">
      <t>テイリョウテキ</t>
    </rPh>
    <rPh sb="41" eb="43">
      <t>シヒョウ</t>
    </rPh>
    <phoneticPr fontId="4"/>
  </si>
  <si>
    <t>　①　前記（４）に係る現在（ロボット機器等導入前）の業務時間内訳</t>
    <rPh sb="3" eb="5">
      <t>ゼンキ</t>
    </rPh>
    <rPh sb="9" eb="10">
      <t>カカ</t>
    </rPh>
    <rPh sb="11" eb="13">
      <t>ゲンザイ</t>
    </rPh>
    <rPh sb="18" eb="20">
      <t>キキ</t>
    </rPh>
    <rPh sb="20" eb="21">
      <t>トウ</t>
    </rPh>
    <rPh sb="21" eb="24">
      <t>ドウニュウマエ</t>
    </rPh>
    <rPh sb="26" eb="28">
      <t>ギョウム</t>
    </rPh>
    <rPh sb="28" eb="30">
      <t>ジカン</t>
    </rPh>
    <rPh sb="30" eb="32">
      <t>ウチワケ</t>
    </rPh>
    <phoneticPr fontId="4"/>
  </si>
  <si>
    <t>業務内容</t>
    <rPh sb="0" eb="2">
      <t>ギョウム</t>
    </rPh>
    <rPh sb="2" eb="4">
      <t>ナイヨウ</t>
    </rPh>
    <phoneticPr fontId="4"/>
  </si>
  <si>
    <t>A.業務従事者数</t>
    <rPh sb="2" eb="4">
      <t>ギョウム</t>
    </rPh>
    <rPh sb="4" eb="7">
      <t>ジュウジシャ</t>
    </rPh>
    <rPh sb="7" eb="8">
      <t>スウ</t>
    </rPh>
    <phoneticPr fontId="10"/>
  </si>
  <si>
    <t>発生件数</t>
    <rPh sb="0" eb="2">
      <t>ハッセイ</t>
    </rPh>
    <rPh sb="2" eb="4">
      <t>ケンスウ</t>
    </rPh>
    <phoneticPr fontId="4"/>
  </si>
  <si>
    <t>D. 1件当たりの
平均処理時間（分）</t>
    <rPh sb="4" eb="5">
      <t>ケン</t>
    </rPh>
    <rPh sb="5" eb="6">
      <t>ア</t>
    </rPh>
    <rPh sb="10" eb="12">
      <t>ヘイキン</t>
    </rPh>
    <rPh sb="12" eb="14">
      <t>ショリ</t>
    </rPh>
    <rPh sb="14" eb="16">
      <t>ジカン</t>
    </rPh>
    <rPh sb="17" eb="18">
      <t>フン</t>
    </rPh>
    <phoneticPr fontId="4"/>
  </si>
  <si>
    <t>人時間
E（A×C×D）</t>
    <rPh sb="0" eb="1">
      <t>ヒト</t>
    </rPh>
    <rPh sb="1" eb="3">
      <t>ジカン</t>
    </rPh>
    <phoneticPr fontId="4"/>
  </si>
  <si>
    <t>１人あたり
業務時間
（C×D／A）</t>
    <rPh sb="1" eb="2">
      <t>ヒト</t>
    </rPh>
    <rPh sb="6" eb="8">
      <t>ギョウム</t>
    </rPh>
    <rPh sb="8" eb="10">
      <t>ジカン</t>
    </rPh>
    <phoneticPr fontId="4"/>
  </si>
  <si>
    <t>B.ひと月当たり</t>
    <rPh sb="4" eb="5">
      <t>ツキ</t>
    </rPh>
    <rPh sb="5" eb="6">
      <t>ア</t>
    </rPh>
    <phoneticPr fontId="4"/>
  </si>
  <si>
    <t>C.年間発生件数（B×12）</t>
    <rPh sb="2" eb="4">
      <t>ネンカン</t>
    </rPh>
    <rPh sb="4" eb="6">
      <t>ハッセイ</t>
    </rPh>
    <rPh sb="6" eb="8">
      <t>ケンスウ</t>
    </rPh>
    <phoneticPr fontId="4"/>
  </si>
  <si>
    <t>直接介護</t>
    <rPh sb="0" eb="2">
      <t>チョクセツ</t>
    </rPh>
    <rPh sb="2" eb="4">
      <t>カイゴ</t>
    </rPh>
    <phoneticPr fontId="4"/>
  </si>
  <si>
    <t>１　移動・移乗・体位変換</t>
    <rPh sb="2" eb="4">
      <t>イドウ</t>
    </rPh>
    <rPh sb="5" eb="7">
      <t>イジョウ</t>
    </rPh>
    <rPh sb="8" eb="10">
      <t>タイイ</t>
    </rPh>
    <rPh sb="10" eb="12">
      <t>ヘンカン</t>
    </rPh>
    <phoneticPr fontId="4"/>
  </si>
  <si>
    <t>２　排泄介助・支援</t>
    <rPh sb="2" eb="4">
      <t>ハイセツ</t>
    </rPh>
    <rPh sb="4" eb="6">
      <t>カイジョ</t>
    </rPh>
    <rPh sb="7" eb="9">
      <t>シエン</t>
    </rPh>
    <phoneticPr fontId="4"/>
  </si>
  <si>
    <t>３　生活自立支援（※1）</t>
    <rPh sb="2" eb="4">
      <t>セイカツ</t>
    </rPh>
    <rPh sb="4" eb="6">
      <t>ジリツ</t>
    </rPh>
    <rPh sb="6" eb="8">
      <t>シエン</t>
    </rPh>
    <phoneticPr fontId="4"/>
  </si>
  <si>
    <t>４　行動上の問題への対応（※2）</t>
    <rPh sb="2" eb="5">
      <t>コウドウジョウ</t>
    </rPh>
    <rPh sb="6" eb="8">
      <t>モンダイ</t>
    </rPh>
    <rPh sb="10" eb="12">
      <t>タイオウ</t>
    </rPh>
    <phoneticPr fontId="4"/>
  </si>
  <si>
    <t>５　その他の直接介護</t>
    <rPh sb="4" eb="5">
      <t>タ</t>
    </rPh>
    <rPh sb="6" eb="8">
      <t>チョクセツ</t>
    </rPh>
    <rPh sb="8" eb="10">
      <t>カイゴ</t>
    </rPh>
    <phoneticPr fontId="4"/>
  </si>
  <si>
    <t>間接業務</t>
    <rPh sb="0" eb="2">
      <t>カンセツ</t>
    </rPh>
    <rPh sb="2" eb="4">
      <t>ギョウム</t>
    </rPh>
    <phoneticPr fontId="4"/>
  </si>
  <si>
    <t>６　巡回・移動</t>
    <rPh sb="2" eb="4">
      <t>ジュンカイ</t>
    </rPh>
    <rPh sb="5" eb="7">
      <t>イドウ</t>
    </rPh>
    <phoneticPr fontId="4"/>
  </si>
  <si>
    <t>７　記録・文書作成・連絡調整等（※3）</t>
    <rPh sb="2" eb="4">
      <t>キロク</t>
    </rPh>
    <rPh sb="5" eb="7">
      <t>ブンショ</t>
    </rPh>
    <rPh sb="7" eb="9">
      <t>サクセイ</t>
    </rPh>
    <rPh sb="10" eb="12">
      <t>レンラク</t>
    </rPh>
    <rPh sb="12" eb="14">
      <t>チョウセイ</t>
    </rPh>
    <rPh sb="14" eb="15">
      <t>トウ</t>
    </rPh>
    <phoneticPr fontId="4"/>
  </si>
  <si>
    <t>８　見守り機器の使用・確認</t>
    <rPh sb="2" eb="4">
      <t>ミマモ</t>
    </rPh>
    <rPh sb="5" eb="7">
      <t>キキ</t>
    </rPh>
    <rPh sb="8" eb="10">
      <t>シヨウ</t>
    </rPh>
    <rPh sb="11" eb="13">
      <t>カクニン</t>
    </rPh>
    <phoneticPr fontId="4"/>
  </si>
  <si>
    <t>９　その他の間接業務</t>
    <rPh sb="4" eb="5">
      <t>タ</t>
    </rPh>
    <rPh sb="6" eb="8">
      <t>カンセツ</t>
    </rPh>
    <rPh sb="8" eb="10">
      <t>ギョウム</t>
    </rPh>
    <phoneticPr fontId="4"/>
  </si>
  <si>
    <t>　②　ロボット機器等導入後の前記（４）に係る想定業務時間内訳</t>
    <rPh sb="7" eb="9">
      <t>キキ</t>
    </rPh>
    <rPh sb="9" eb="10">
      <t>トウ</t>
    </rPh>
    <rPh sb="10" eb="13">
      <t>ドウニュウゴ</t>
    </rPh>
    <rPh sb="14" eb="16">
      <t>ゼンキ</t>
    </rPh>
    <rPh sb="20" eb="21">
      <t>カカ</t>
    </rPh>
    <rPh sb="22" eb="24">
      <t>ソウテイ</t>
    </rPh>
    <rPh sb="24" eb="26">
      <t>ギョウム</t>
    </rPh>
    <rPh sb="26" eb="28">
      <t>ジカン</t>
    </rPh>
    <rPh sb="28" eb="30">
      <t>ウチワケ</t>
    </rPh>
    <phoneticPr fontId="4"/>
  </si>
  <si>
    <t>A.業務従事者数</t>
    <phoneticPr fontId="10"/>
  </si>
  <si>
    <t>D. 1件当たりの
平均処理時間（分）</t>
    <phoneticPr fontId="4"/>
  </si>
  <si>
    <t>人時間
E（A×C×D）</t>
    <phoneticPr fontId="4"/>
  </si>
  <si>
    <r>
      <rPr>
        <sz val="6"/>
        <color theme="1"/>
        <rFont val="Yu Gothic"/>
        <family val="3"/>
        <charset val="128"/>
        <scheme val="minor"/>
      </rPr>
      <t>１人あたり
業務時間</t>
    </r>
    <r>
      <rPr>
        <sz val="8"/>
        <color theme="1"/>
        <rFont val="Yu Gothic"/>
        <family val="3"/>
        <charset val="128"/>
        <scheme val="minor"/>
      </rPr>
      <t xml:space="preserve">
</t>
    </r>
    <r>
      <rPr>
        <sz val="6"/>
        <color theme="1"/>
        <rFont val="Yu Gothic"/>
        <family val="3"/>
        <charset val="128"/>
        <scheme val="minor"/>
      </rPr>
      <t>（C×D／A）</t>
    </r>
    <rPh sb="1" eb="2">
      <t>ヒト</t>
    </rPh>
    <rPh sb="6" eb="8">
      <t>ギョウム</t>
    </rPh>
    <rPh sb="8" eb="10">
      <t>ジカン</t>
    </rPh>
    <phoneticPr fontId="4"/>
  </si>
  <si>
    <t>　年間業務時間数想定削減率（％）</t>
    <rPh sb="1" eb="3">
      <t>ネンカン</t>
    </rPh>
    <rPh sb="3" eb="5">
      <t>ギョウム</t>
    </rPh>
    <rPh sb="5" eb="8">
      <t>ジカンスウ</t>
    </rPh>
    <rPh sb="8" eb="10">
      <t>ソウテイ</t>
    </rPh>
    <rPh sb="10" eb="12">
      <t>サクゲン</t>
    </rPh>
    <rPh sb="12" eb="13">
      <t>リツ</t>
    </rPh>
    <phoneticPr fontId="4"/>
  </si>
  <si>
    <t>（６）想定削減率が20％を超える場合は、その要因について記載すること。</t>
    <rPh sb="3" eb="5">
      <t>ソウテイ</t>
    </rPh>
    <rPh sb="5" eb="8">
      <t>サクゲンリツ</t>
    </rPh>
    <rPh sb="13" eb="14">
      <t>コ</t>
    </rPh>
    <rPh sb="16" eb="18">
      <t>バアイ</t>
    </rPh>
    <rPh sb="22" eb="24">
      <t>ヨウイン</t>
    </rPh>
    <rPh sb="28" eb="30">
      <t>キサイ</t>
    </rPh>
    <phoneticPr fontId="4"/>
  </si>
  <si>
    <t>職員数（実数）</t>
    <rPh sb="0" eb="3">
      <t>ショクインスウ</t>
    </rPh>
    <rPh sb="4" eb="6">
      <t>ジッスウ</t>
    </rPh>
    <phoneticPr fontId="4"/>
  </si>
  <si>
    <t>人</t>
    <rPh sb="0" eb="1">
      <t>ヒト</t>
    </rPh>
    <phoneticPr fontId="4"/>
  </si>
  <si>
    <t>施設利用者数</t>
    <rPh sb="0" eb="2">
      <t>シセツ</t>
    </rPh>
    <rPh sb="2" eb="5">
      <t>リヨウシャ</t>
    </rPh>
    <rPh sb="5" eb="6">
      <t>スウ</t>
    </rPh>
    <phoneticPr fontId="4"/>
  </si>
  <si>
    <t>実支出（予定）額：</t>
    <rPh sb="0" eb="1">
      <t>ジツ</t>
    </rPh>
    <rPh sb="4" eb="6">
      <t>ヨテイ</t>
    </rPh>
    <rPh sb="7" eb="8">
      <t>ガク</t>
    </rPh>
    <phoneticPr fontId="4"/>
  </si>
  <si>
    <t>機器導入費用
（合計）</t>
    <rPh sb="0" eb="2">
      <t>キキ</t>
    </rPh>
    <rPh sb="2" eb="4">
      <t>ドウニュウ</t>
    </rPh>
    <rPh sb="4" eb="6">
      <t>ヒヨウ</t>
    </rPh>
    <rPh sb="8" eb="10">
      <t>ゴウケイ</t>
    </rPh>
    <phoneticPr fontId="4"/>
  </si>
  <si>
    <t>初期設定に要する費用
（合計）</t>
    <rPh sb="0" eb="2">
      <t>ショキ</t>
    </rPh>
    <rPh sb="2" eb="4">
      <t>セッテイ</t>
    </rPh>
    <rPh sb="5" eb="6">
      <t>ヨウ</t>
    </rPh>
    <rPh sb="8" eb="10">
      <t>ヒヨウ</t>
    </rPh>
    <rPh sb="12" eb="14">
      <t>ゴウケイ</t>
    </rPh>
    <phoneticPr fontId="4"/>
  </si>
  <si>
    <t>値引額
（合計）</t>
    <rPh sb="0" eb="2">
      <t>ネビ</t>
    </rPh>
    <rPh sb="2" eb="3">
      <t>ガク</t>
    </rPh>
    <rPh sb="5" eb="7">
      <t>ゴウケイ</t>
    </rPh>
    <phoneticPr fontId="4"/>
  </si>
  <si>
    <t>No.</t>
    <phoneticPr fontId="4"/>
  </si>
  <si>
    <t>導入内容</t>
    <rPh sb="0" eb="2">
      <t>ドウニュウ</t>
    </rPh>
    <rPh sb="2" eb="4">
      <t>ナイヨウ</t>
    </rPh>
    <phoneticPr fontId="4"/>
  </si>
  <si>
    <t>数量</t>
    <rPh sb="0" eb="2">
      <t>スウリョウ</t>
    </rPh>
    <phoneticPr fontId="4"/>
  </si>
  <si>
    <t>単価</t>
    <rPh sb="0" eb="2">
      <t>タンカ</t>
    </rPh>
    <phoneticPr fontId="4"/>
  </si>
  <si>
    <t>機器導入費用</t>
    <rPh sb="0" eb="2">
      <t>キキ</t>
    </rPh>
    <rPh sb="2" eb="4">
      <t>ドウニュウ</t>
    </rPh>
    <rPh sb="4" eb="6">
      <t>ヒヨウ</t>
    </rPh>
    <phoneticPr fontId="4"/>
  </si>
  <si>
    <t>初期設定に要する費用</t>
    <rPh sb="0" eb="2">
      <t>ショキ</t>
    </rPh>
    <rPh sb="2" eb="4">
      <t>セッテイ</t>
    </rPh>
    <rPh sb="5" eb="6">
      <t>ヨウ</t>
    </rPh>
    <rPh sb="8" eb="10">
      <t>ヒヨウ</t>
    </rPh>
    <phoneticPr fontId="4"/>
  </si>
  <si>
    <t>台</t>
  </si>
  <si>
    <r>
      <t xml:space="preserve">備考
</t>
    </r>
    <r>
      <rPr>
        <b/>
        <sz val="12"/>
        <rFont val="Yu Gothic"/>
        <family val="3"/>
        <charset val="128"/>
        <scheme val="minor"/>
      </rPr>
      <t>（特別な事情等があれば記載）</t>
    </r>
    <rPh sb="0" eb="2">
      <t>ビコウ</t>
    </rPh>
    <rPh sb="4" eb="6">
      <t>トクベツ</t>
    </rPh>
    <rPh sb="7" eb="9">
      <t>ジジョウ</t>
    </rPh>
    <rPh sb="9" eb="10">
      <t>トウ</t>
    </rPh>
    <rPh sb="14" eb="16">
      <t>キサイ</t>
    </rPh>
    <phoneticPr fontId="4"/>
  </si>
  <si>
    <t>※</t>
    <phoneticPr fontId="10"/>
  </si>
  <si>
    <t>本内訳書の資料として、複数の業者から徴した見積書の写し（PDFファイルに限る。）を添付すること。</t>
    <rPh sb="0" eb="1">
      <t>ホン</t>
    </rPh>
    <rPh sb="1" eb="4">
      <t>ウチワケショ</t>
    </rPh>
    <rPh sb="5" eb="7">
      <t>シリョウ</t>
    </rPh>
    <rPh sb="11" eb="13">
      <t>フクスウ</t>
    </rPh>
    <rPh sb="14" eb="16">
      <t>ギョウシャ</t>
    </rPh>
    <rPh sb="18" eb="19">
      <t>チョウ</t>
    </rPh>
    <rPh sb="21" eb="24">
      <t>ミツモリショ</t>
    </rPh>
    <rPh sb="25" eb="26">
      <t>ウツ</t>
    </rPh>
    <rPh sb="36" eb="37">
      <t>カギ</t>
    </rPh>
    <rPh sb="41" eb="43">
      <t>テンプ</t>
    </rPh>
    <phoneticPr fontId="10"/>
  </si>
  <si>
    <r>
      <t>提供サービス</t>
    </r>
    <r>
      <rPr>
        <sz val="12"/>
        <rFont val="Yu Gothic"/>
        <family val="3"/>
        <charset val="128"/>
        <scheme val="minor"/>
      </rPr>
      <t>（複数のサービスを提供している場合は、主たる１つのみ選択）</t>
    </r>
    <rPh sb="0" eb="2">
      <t>テイキョウ</t>
    </rPh>
    <rPh sb="7" eb="9">
      <t>フクスウ</t>
    </rPh>
    <rPh sb="15" eb="17">
      <t>テイキョウ</t>
    </rPh>
    <rPh sb="21" eb="23">
      <t>バアイ</t>
    </rPh>
    <rPh sb="25" eb="26">
      <t>シュ</t>
    </rPh>
    <rPh sb="32" eb="34">
      <t>センタク</t>
    </rPh>
    <phoneticPr fontId="4"/>
  </si>
  <si>
    <t>　</t>
    <phoneticPr fontId="4"/>
  </si>
  <si>
    <r>
      <rPr>
        <sz val="12"/>
        <rFont val="ＭＳ Ｐゴシック"/>
        <family val="3"/>
        <charset val="128"/>
      </rPr>
      <t>職員数（常勤換算数）</t>
    </r>
    <r>
      <rPr>
        <sz val="10"/>
        <rFont val="Yu Gothic"/>
        <family val="3"/>
        <charset val="128"/>
        <scheme val="minor"/>
      </rPr>
      <t>　【「全職員の月間勤務時間数」／「常勤職員の月間勤務時間数」にて算出（産休・育休、休職は除く）】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4"/>
  </si>
  <si>
    <r>
      <t>参考情報：令和元年度から令和７年度に係るICT導入モデル事業補助実績</t>
    </r>
    <r>
      <rPr>
        <sz val="12"/>
        <rFont val="Yu Gothic"/>
        <family val="3"/>
        <charset val="128"/>
        <scheme val="minor"/>
      </rPr>
      <t>（複数回補助を受けている場合、補助年度は直近を選択）</t>
    </r>
    <rPh sb="0" eb="2">
      <t>サンコウ</t>
    </rPh>
    <rPh sb="2" eb="4">
      <t>ジョウホウ</t>
    </rPh>
    <rPh sb="5" eb="7">
      <t>レイワ</t>
    </rPh>
    <rPh sb="7" eb="10">
      <t>ガンネンド</t>
    </rPh>
    <rPh sb="12" eb="14">
      <t>レイワ</t>
    </rPh>
    <rPh sb="15" eb="17">
      <t>ネンド</t>
    </rPh>
    <rPh sb="18" eb="19">
      <t>カカ</t>
    </rPh>
    <rPh sb="23" eb="25">
      <t>ドウニュウ</t>
    </rPh>
    <rPh sb="28" eb="30">
      <t>ジギョウ</t>
    </rPh>
    <rPh sb="30" eb="32">
      <t>ホジョ</t>
    </rPh>
    <rPh sb="32" eb="34">
      <t>ジッセキ</t>
    </rPh>
    <rPh sb="35" eb="38">
      <t>フクスウカイ</t>
    </rPh>
    <rPh sb="38" eb="40">
      <t>ホジョ</t>
    </rPh>
    <rPh sb="41" eb="42">
      <t>ウ</t>
    </rPh>
    <rPh sb="46" eb="48">
      <t>バアイ</t>
    </rPh>
    <rPh sb="49" eb="51">
      <t>ホジョ</t>
    </rPh>
    <rPh sb="51" eb="53">
      <t>ネンド</t>
    </rPh>
    <rPh sb="54" eb="56">
      <t>チョッキン</t>
    </rPh>
    <rPh sb="57" eb="59">
      <t>センタク</t>
    </rPh>
    <phoneticPr fontId="4"/>
  </si>
  <si>
    <t>【申請に当たっての確認事項】　※６つの事項について記載内容を確認し、チェックすること。</t>
    <rPh sb="1" eb="3">
      <t>シンセイ</t>
    </rPh>
    <rPh sb="4" eb="5">
      <t>ア</t>
    </rPh>
    <rPh sb="9" eb="11">
      <t>カクニン</t>
    </rPh>
    <rPh sb="11" eb="13">
      <t>ジコウ</t>
    </rPh>
    <rPh sb="19" eb="21">
      <t>ジコウ</t>
    </rPh>
    <rPh sb="25" eb="27">
      <t>キサイ</t>
    </rPh>
    <rPh sb="27" eb="29">
      <t>ナイヨウ</t>
    </rPh>
    <rPh sb="30" eb="32">
      <t>カクニン</t>
    </rPh>
    <phoneticPr fontId="10"/>
  </si>
  <si>
    <t>　ICT機器（AIカメラ等除く）の申請のために、都道府県等が行うICT導入に伴う研修会に参加する。</t>
    <rPh sb="24" eb="28">
      <t>トドウフケン</t>
    </rPh>
    <rPh sb="28" eb="29">
      <t>トウ</t>
    </rPh>
    <rPh sb="30" eb="31">
      <t>オコナ</t>
    </rPh>
    <rPh sb="44" eb="46">
      <t>サンカ</t>
    </rPh>
    <phoneticPr fontId="4"/>
  </si>
  <si>
    <t>　導入経費の算定に当たっては、複数の業者から見積書を徴している。</t>
    <phoneticPr fontId="10"/>
  </si>
  <si>
    <t>　ICT機器等導入によって得られた生産性向上による業務効率化及び職員の業務負担軽減により超過勤務手当等の経費に金銭的剰余が出た場合には、
 当該費用を利用者が受ける障害福祉サービスの質の向上や職員の賃金改善に資する取組に適切に使用するとともに、その旨を職員等に周知する。</t>
    <phoneticPr fontId="10"/>
  </si>
  <si>
    <t>　厚生労働省からの求めがあった場合は、ICT機器等導入の効果分析の公表等に対応する。</t>
    <phoneticPr fontId="4"/>
  </si>
  <si>
    <t>　「福祉・介護職員等処遇改善加算」を算定しているか、あるいは交付申請後おおむね３ヶ月以内に取得見込みである。</t>
    <phoneticPr fontId="4"/>
  </si>
  <si>
    <t>（該当する場合に、チェックしてください。）</t>
    <rPh sb="1" eb="3">
      <t>ガイトウ</t>
    </rPh>
    <rPh sb="5" eb="7">
      <t>バアイ</t>
    </rPh>
    <phoneticPr fontId="4"/>
  </si>
  <si>
    <t>　同一敷地内に障害者を支援する施設・事業所と障害児を支援する施設・事業所が併設されている場合、障害者を支援する施設・事業所に係るICT機器導入の費用のみ計上している（費用を按分している）。</t>
    <rPh sb="1" eb="3">
      <t>ドウイツ</t>
    </rPh>
    <rPh sb="3" eb="5">
      <t>シキチ</t>
    </rPh>
    <rPh sb="5" eb="6">
      <t>ナイ</t>
    </rPh>
    <rPh sb="7" eb="10">
      <t>ショウガイシャ</t>
    </rPh>
    <rPh sb="11" eb="13">
      <t>シエン</t>
    </rPh>
    <rPh sb="15" eb="17">
      <t>シセツ</t>
    </rPh>
    <rPh sb="18" eb="21">
      <t>ジギョウショ</t>
    </rPh>
    <rPh sb="22" eb="25">
      <t>ショウガイジ</t>
    </rPh>
    <rPh sb="26" eb="28">
      <t>シエン</t>
    </rPh>
    <rPh sb="30" eb="32">
      <t>シセツ</t>
    </rPh>
    <rPh sb="33" eb="36">
      <t>ジギョウショ</t>
    </rPh>
    <rPh sb="37" eb="39">
      <t>ヘイセツ</t>
    </rPh>
    <rPh sb="44" eb="46">
      <t>バアイ</t>
    </rPh>
    <rPh sb="47" eb="50">
      <t>ショウガイシャ</t>
    </rPh>
    <rPh sb="51" eb="53">
      <t>シエン</t>
    </rPh>
    <rPh sb="55" eb="57">
      <t>シセツ</t>
    </rPh>
    <rPh sb="58" eb="61">
      <t>ジギョウショ</t>
    </rPh>
    <rPh sb="62" eb="63">
      <t>カカ</t>
    </rPh>
    <rPh sb="67" eb="69">
      <t>キキ</t>
    </rPh>
    <rPh sb="69" eb="71">
      <t>ドウニュウ</t>
    </rPh>
    <rPh sb="72" eb="74">
      <t>ヒヨウ</t>
    </rPh>
    <rPh sb="76" eb="78">
      <t>ケイジョウ</t>
    </rPh>
    <rPh sb="83" eb="85">
      <t>ヒヨウ</t>
    </rPh>
    <rPh sb="86" eb="88">
      <t>アンブン</t>
    </rPh>
    <phoneticPr fontId="4"/>
  </si>
  <si>
    <t>１．事業計画</t>
    <rPh sb="2" eb="4">
      <t>ジギョウ</t>
    </rPh>
    <rPh sb="4" eb="6">
      <t>ケイカク</t>
    </rPh>
    <phoneticPr fontId="4"/>
  </si>
  <si>
    <t>（１）主な導入機器内容（複数選択可）</t>
    <rPh sb="3" eb="4">
      <t>オモ</t>
    </rPh>
    <rPh sb="5" eb="7">
      <t>ドウニュウ</t>
    </rPh>
    <rPh sb="7" eb="9">
      <t>キキ</t>
    </rPh>
    <rPh sb="9" eb="11">
      <t>ナイヨウ</t>
    </rPh>
    <rPh sb="12" eb="14">
      <t>フクスウ</t>
    </rPh>
    <rPh sb="14" eb="17">
      <t>センタクカ</t>
    </rPh>
    <phoneticPr fontId="4"/>
  </si>
  <si>
    <t>パソコン</t>
    <phoneticPr fontId="4"/>
  </si>
  <si>
    <t>スマートフォン</t>
    <phoneticPr fontId="4"/>
  </si>
  <si>
    <t>タブレット</t>
    <phoneticPr fontId="4"/>
  </si>
  <si>
    <t>インカム</t>
    <phoneticPr fontId="4"/>
  </si>
  <si>
    <t>ＡＩカメラ等（防犯、虐待防止、事故防止など、利用者の安心安全のために活用するカメラ）</t>
    <rPh sb="5" eb="6">
      <t>トウ</t>
    </rPh>
    <rPh sb="7" eb="9">
      <t>ボウハン</t>
    </rPh>
    <rPh sb="10" eb="12">
      <t>ギャクタイ</t>
    </rPh>
    <rPh sb="12" eb="14">
      <t>ボウシ</t>
    </rPh>
    <rPh sb="15" eb="17">
      <t>ジコ</t>
    </rPh>
    <rPh sb="17" eb="19">
      <t>ボウシ</t>
    </rPh>
    <rPh sb="22" eb="25">
      <t>リヨウシャ</t>
    </rPh>
    <rPh sb="26" eb="28">
      <t>アンシン</t>
    </rPh>
    <rPh sb="28" eb="30">
      <t>アンゼン</t>
    </rPh>
    <rPh sb="34" eb="36">
      <t>カツヨウ</t>
    </rPh>
    <phoneticPr fontId="4"/>
  </si>
  <si>
    <r>
      <rPr>
        <sz val="12"/>
        <rFont val="ＭＳ Ｐゴシック"/>
        <family val="3"/>
        <charset val="128"/>
      </rPr>
      <t>ソフトウェア（事業所での業務を支援するソフトウェア</t>
    </r>
    <r>
      <rPr>
        <sz val="11"/>
        <color theme="1"/>
        <rFont val="Yu Gothic"/>
        <family val="2"/>
        <scheme val="minor"/>
      </rPr>
      <t>（記録業務、情報共有業務、請求業務）で、各種業務を一気通貫で行うことが可能なものに限る。）</t>
    </r>
    <rPh sb="7" eb="10">
      <t>ジギョウショ</t>
    </rPh>
    <rPh sb="12" eb="14">
      <t>ギョウム</t>
    </rPh>
    <rPh sb="15" eb="17">
      <t>シエン</t>
    </rPh>
    <rPh sb="26" eb="28">
      <t>キロク</t>
    </rPh>
    <rPh sb="28" eb="30">
      <t>ギョウム</t>
    </rPh>
    <rPh sb="31" eb="33">
      <t>ジョウホウ</t>
    </rPh>
    <rPh sb="33" eb="35">
      <t>キョウユウ</t>
    </rPh>
    <rPh sb="35" eb="37">
      <t>ギョウム</t>
    </rPh>
    <rPh sb="38" eb="40">
      <t>セイキュウ</t>
    </rPh>
    <rPh sb="40" eb="42">
      <t>ギョウム</t>
    </rPh>
    <rPh sb="45" eb="47">
      <t>カクシュ</t>
    </rPh>
    <rPh sb="47" eb="49">
      <t>ギョウム</t>
    </rPh>
    <rPh sb="50" eb="52">
      <t>イッキ</t>
    </rPh>
    <rPh sb="52" eb="54">
      <t>ツウカン</t>
    </rPh>
    <rPh sb="55" eb="56">
      <t>オコナ</t>
    </rPh>
    <rPh sb="60" eb="62">
      <t>カノウ</t>
    </rPh>
    <rPh sb="66" eb="67">
      <t>カギ</t>
    </rPh>
    <phoneticPr fontId="4"/>
  </si>
  <si>
    <r>
      <rPr>
        <sz val="12"/>
        <rFont val="ＭＳ Ｐゴシック"/>
        <family val="3"/>
        <charset val="128"/>
      </rPr>
      <t>ソフトウェア（バックオフィス業務のためのソフトウェア</t>
    </r>
    <r>
      <rPr>
        <sz val="11"/>
        <color theme="1"/>
        <rFont val="Yu Gothic"/>
        <family val="2"/>
        <scheme val="minor"/>
      </rPr>
      <t>（勤怠管理、シフト表作成、人事、給与などの業務）で、各種業務を一気通貫で行うことが可能なものに限る。）</t>
    </r>
    <rPh sb="14" eb="16">
      <t>ギョウム</t>
    </rPh>
    <rPh sb="27" eb="29">
      <t>キンタイ</t>
    </rPh>
    <rPh sb="29" eb="31">
      <t>カンリ</t>
    </rPh>
    <rPh sb="35" eb="36">
      <t>ヒョウ</t>
    </rPh>
    <rPh sb="36" eb="38">
      <t>サクセイ</t>
    </rPh>
    <rPh sb="39" eb="41">
      <t>ジンジ</t>
    </rPh>
    <rPh sb="42" eb="44">
      <t>キュウヨ</t>
    </rPh>
    <rPh sb="47" eb="49">
      <t>ギョウム</t>
    </rPh>
    <rPh sb="52" eb="54">
      <t>カクシュ</t>
    </rPh>
    <rPh sb="54" eb="56">
      <t>ギョウム</t>
    </rPh>
    <rPh sb="57" eb="59">
      <t>イッキ</t>
    </rPh>
    <rPh sb="59" eb="61">
      <t>ツウカン</t>
    </rPh>
    <rPh sb="62" eb="63">
      <t>オコナ</t>
    </rPh>
    <rPh sb="67" eb="69">
      <t>カノウ</t>
    </rPh>
    <rPh sb="73" eb="74">
      <t>カギ</t>
    </rPh>
    <phoneticPr fontId="4"/>
  </si>
  <si>
    <t>通信環境機器等（Wi-Fiルーターなど）</t>
    <rPh sb="0" eb="2">
      <t>ツウシン</t>
    </rPh>
    <rPh sb="2" eb="4">
      <t>カンキョウ</t>
    </rPh>
    <rPh sb="4" eb="6">
      <t>キキ</t>
    </rPh>
    <rPh sb="6" eb="7">
      <t>トウ</t>
    </rPh>
    <phoneticPr fontId="4"/>
  </si>
  <si>
    <t>保守経費等（クラウドサービス、保守・サポート費、導入設定、導入研修、セキュリティ対策など）</t>
    <rPh sb="0" eb="2">
      <t>ホシュ</t>
    </rPh>
    <rPh sb="2" eb="4">
      <t>ケイヒ</t>
    </rPh>
    <rPh sb="4" eb="5">
      <t>トウ</t>
    </rPh>
    <rPh sb="15" eb="17">
      <t>ホシュ</t>
    </rPh>
    <rPh sb="22" eb="23">
      <t>ヒ</t>
    </rPh>
    <rPh sb="24" eb="26">
      <t>ドウニュウ</t>
    </rPh>
    <rPh sb="26" eb="28">
      <t>セッテイ</t>
    </rPh>
    <rPh sb="29" eb="31">
      <t>ドウニュウ</t>
    </rPh>
    <rPh sb="31" eb="33">
      <t>ケンシュウ</t>
    </rPh>
    <rPh sb="40" eb="42">
      <t>タイサク</t>
    </rPh>
    <phoneticPr fontId="4"/>
  </si>
  <si>
    <t>その他（　　　　　　　　　　　　　　）</t>
    <phoneticPr fontId="10"/>
  </si>
  <si>
    <t>（２）ICTの導入を計画する分野（特に該当するもの１つに☑）</t>
    <rPh sb="7" eb="9">
      <t>ドウニュウ</t>
    </rPh>
    <rPh sb="10" eb="12">
      <t>ケイカク</t>
    </rPh>
    <rPh sb="14" eb="16">
      <t>ブンヤ</t>
    </rPh>
    <rPh sb="17" eb="18">
      <t>トク</t>
    </rPh>
    <rPh sb="19" eb="21">
      <t>ガイトウ</t>
    </rPh>
    <phoneticPr fontId="4"/>
  </si>
  <si>
    <t>作業の迅速化に係る取組（現場や外出先での入力支援、支援記録の作成など）</t>
    <rPh sb="5" eb="6">
      <t>カ</t>
    </rPh>
    <rPh sb="25" eb="27">
      <t>シエン</t>
    </rPh>
    <rPh sb="27" eb="29">
      <t>キロク</t>
    </rPh>
    <rPh sb="30" eb="32">
      <t>サクセイ</t>
    </rPh>
    <phoneticPr fontId="4"/>
  </si>
  <si>
    <t>情報の共有化に係る取組（職員間の情報の伝達など）</t>
    <rPh sb="0" eb="2">
      <t>ジョウホウ</t>
    </rPh>
    <rPh sb="3" eb="6">
      <t>キョウユウカ</t>
    </rPh>
    <rPh sb="7" eb="8">
      <t>カカ</t>
    </rPh>
    <rPh sb="9" eb="10">
      <t>ト</t>
    </rPh>
    <rPh sb="10" eb="11">
      <t>ク</t>
    </rPh>
    <rPh sb="12" eb="14">
      <t>ショクイン</t>
    </rPh>
    <rPh sb="14" eb="15">
      <t>カン</t>
    </rPh>
    <rPh sb="16" eb="18">
      <t>ジョウホウ</t>
    </rPh>
    <rPh sb="19" eb="21">
      <t>デンタツ</t>
    </rPh>
    <phoneticPr fontId="10"/>
  </si>
  <si>
    <t>業務の統合化に係る取組（勤怠管理、シフト表作成、人事・給与業務など）</t>
    <rPh sb="0" eb="2">
      <t>ギョウム</t>
    </rPh>
    <phoneticPr fontId="4"/>
  </si>
  <si>
    <t>その他</t>
    <phoneticPr fontId="10"/>
  </si>
  <si>
    <t>（３）機器を導入することにしたきっかけ及び目的（複数回答可）</t>
    <rPh sb="19" eb="20">
      <t>オヨ</t>
    </rPh>
    <phoneticPr fontId="4"/>
  </si>
  <si>
    <t>（４）事業所が抱える課題</t>
    <rPh sb="3" eb="6">
      <t>ジギョウショ</t>
    </rPh>
    <rPh sb="7" eb="8">
      <t>カカ</t>
    </rPh>
    <rPh sb="10" eb="12">
      <t>カダイ</t>
    </rPh>
    <phoneticPr fontId="4"/>
  </si>
  <si>
    <t>（５）ICT機器等を導入する業務内容（概要）　</t>
    <rPh sb="6" eb="8">
      <t>キキ</t>
    </rPh>
    <rPh sb="8" eb="9">
      <t>トウ</t>
    </rPh>
    <rPh sb="10" eb="12">
      <t>ドウニュウ</t>
    </rPh>
    <rPh sb="14" eb="16">
      <t>ギョウム</t>
    </rPh>
    <rPh sb="16" eb="18">
      <t>ナイヨウ</t>
    </rPh>
    <rPh sb="19" eb="21">
      <t>ガイヨウ</t>
    </rPh>
    <phoneticPr fontId="4"/>
  </si>
  <si>
    <t>（６）ICT機器等導入前の定量的指標及びICT機器等導入により想定される定量的指標</t>
    <rPh sb="6" eb="8">
      <t>キキ</t>
    </rPh>
    <rPh sb="8" eb="9">
      <t>トウ</t>
    </rPh>
    <rPh sb="9" eb="12">
      <t>ドウニュウマエ</t>
    </rPh>
    <rPh sb="13" eb="16">
      <t>テイリョウテキ</t>
    </rPh>
    <rPh sb="16" eb="18">
      <t>シヒョウ</t>
    </rPh>
    <rPh sb="18" eb="19">
      <t>オヨ</t>
    </rPh>
    <rPh sb="23" eb="25">
      <t>キキ</t>
    </rPh>
    <rPh sb="25" eb="26">
      <t>トウ</t>
    </rPh>
    <rPh sb="26" eb="28">
      <t>ドウニュウ</t>
    </rPh>
    <rPh sb="31" eb="33">
      <t>ソウテイ</t>
    </rPh>
    <rPh sb="36" eb="39">
      <t>テイリョウテキ</t>
    </rPh>
    <rPh sb="39" eb="41">
      <t>シヒョウ</t>
    </rPh>
    <phoneticPr fontId="4"/>
  </si>
  <si>
    <t>　①　前記（５）に係る現在（ICT機器等導入前）の業務時間内訳</t>
    <rPh sb="3" eb="5">
      <t>ゼンキ</t>
    </rPh>
    <rPh sb="9" eb="10">
      <t>カカ</t>
    </rPh>
    <rPh sb="11" eb="13">
      <t>ゲンザイ</t>
    </rPh>
    <rPh sb="17" eb="19">
      <t>キキ</t>
    </rPh>
    <rPh sb="19" eb="20">
      <t>トウ</t>
    </rPh>
    <rPh sb="20" eb="23">
      <t>ドウニュウマエ</t>
    </rPh>
    <rPh sb="25" eb="27">
      <t>ギョウム</t>
    </rPh>
    <rPh sb="27" eb="29">
      <t>ジカン</t>
    </rPh>
    <rPh sb="29" eb="31">
      <t>ウチワケ</t>
    </rPh>
    <phoneticPr fontId="4"/>
  </si>
  <si>
    <t>業務従事者数</t>
    <rPh sb="0" eb="2">
      <t>ギョウム</t>
    </rPh>
    <rPh sb="2" eb="5">
      <t>ジュウジシャ</t>
    </rPh>
    <rPh sb="5" eb="6">
      <t>スウ</t>
    </rPh>
    <phoneticPr fontId="10"/>
  </si>
  <si>
    <t>C. 1件当たりの
平均処理時間</t>
    <rPh sb="4" eb="5">
      <t>ケン</t>
    </rPh>
    <rPh sb="5" eb="6">
      <t>ア</t>
    </rPh>
    <rPh sb="10" eb="12">
      <t>ヘイキン</t>
    </rPh>
    <rPh sb="12" eb="14">
      <t>ショリ</t>
    </rPh>
    <rPh sb="14" eb="16">
      <t>ジカン</t>
    </rPh>
    <phoneticPr fontId="4"/>
  </si>
  <si>
    <t>年間業務時間
D（B×C）</t>
    <rPh sb="0" eb="2">
      <t>ネンカン</t>
    </rPh>
    <rPh sb="2" eb="4">
      <t>ギョウム</t>
    </rPh>
    <rPh sb="4" eb="6">
      <t>ジカン</t>
    </rPh>
    <phoneticPr fontId="4"/>
  </si>
  <si>
    <t>１人あたり
業務時間
（D／業務従事者数）</t>
    <rPh sb="1" eb="2">
      <t>ヒト</t>
    </rPh>
    <rPh sb="6" eb="8">
      <t>ギョウム</t>
    </rPh>
    <rPh sb="8" eb="10">
      <t>ジカン</t>
    </rPh>
    <rPh sb="14" eb="16">
      <t>ギョウム</t>
    </rPh>
    <rPh sb="16" eb="19">
      <t>ジュウジシャ</t>
    </rPh>
    <phoneticPr fontId="4"/>
  </si>
  <si>
    <t>A.ひと月当たり</t>
    <rPh sb="4" eb="5">
      <t>ツキ</t>
    </rPh>
    <rPh sb="5" eb="6">
      <t>ア</t>
    </rPh>
    <phoneticPr fontId="4"/>
  </si>
  <si>
    <t>B.年間発生件数
（A×12）</t>
    <rPh sb="2" eb="4">
      <t>ネンカン</t>
    </rPh>
    <rPh sb="4" eb="6">
      <t>ハッセイ</t>
    </rPh>
    <rPh sb="6" eb="8">
      <t>ケンスウ</t>
    </rPh>
    <phoneticPr fontId="4"/>
  </si>
  <si>
    <t>１　支援記録の作成</t>
    <rPh sb="2" eb="4">
      <t>シエン</t>
    </rPh>
    <rPh sb="4" eb="6">
      <t>キロク</t>
    </rPh>
    <rPh sb="7" eb="9">
      <t>サクセイ</t>
    </rPh>
    <phoneticPr fontId="4"/>
  </si>
  <si>
    <t>２　職員間の情報伝達・情報共有</t>
    <rPh sb="2" eb="4">
      <t>ショクイン</t>
    </rPh>
    <rPh sb="4" eb="5">
      <t>カン</t>
    </rPh>
    <rPh sb="6" eb="8">
      <t>ジョウホウ</t>
    </rPh>
    <rPh sb="8" eb="10">
      <t>デンタツ</t>
    </rPh>
    <rPh sb="11" eb="13">
      <t>ジョウホウ</t>
    </rPh>
    <rPh sb="13" eb="15">
      <t>キョウユウ</t>
    </rPh>
    <phoneticPr fontId="4"/>
  </si>
  <si>
    <t>３　請求業務・勤怠管理・給与業務等</t>
    <rPh sb="2" eb="4">
      <t>セイキュウ</t>
    </rPh>
    <rPh sb="4" eb="6">
      <t>ギョウム</t>
    </rPh>
    <rPh sb="7" eb="9">
      <t>キンタイ</t>
    </rPh>
    <rPh sb="9" eb="11">
      <t>カンリ</t>
    </rPh>
    <rPh sb="12" eb="14">
      <t>キュウヨ</t>
    </rPh>
    <rPh sb="14" eb="17">
      <t>ギョウムトウ</t>
    </rPh>
    <phoneticPr fontId="4"/>
  </si>
  <si>
    <t>４　その他</t>
    <rPh sb="4" eb="5">
      <t>タ</t>
    </rPh>
    <phoneticPr fontId="4"/>
  </si>
  <si>
    <t>　②　ICT機器等導入後の前記（５）に係る想定業務時間内訳</t>
    <rPh sb="6" eb="8">
      <t>キキ</t>
    </rPh>
    <rPh sb="8" eb="9">
      <t>トウ</t>
    </rPh>
    <rPh sb="9" eb="12">
      <t>ドウニュウゴ</t>
    </rPh>
    <rPh sb="13" eb="15">
      <t>ゼンキ</t>
    </rPh>
    <rPh sb="19" eb="20">
      <t>カカ</t>
    </rPh>
    <rPh sb="21" eb="23">
      <t>ソウテイ</t>
    </rPh>
    <rPh sb="23" eb="25">
      <t>ギョウム</t>
    </rPh>
    <rPh sb="25" eb="27">
      <t>ジカン</t>
    </rPh>
    <rPh sb="27" eb="29">
      <t>ウチワケ</t>
    </rPh>
    <phoneticPr fontId="4"/>
  </si>
  <si>
    <t>※作成文書量は該当する文書がある場合に限り入力すること。</t>
    <rPh sb="1" eb="3">
      <t>サクセイ</t>
    </rPh>
    <rPh sb="3" eb="6">
      <t>ブンショリョウ</t>
    </rPh>
    <rPh sb="7" eb="9">
      <t>ガイトウ</t>
    </rPh>
    <rPh sb="11" eb="13">
      <t>ブンショ</t>
    </rPh>
    <rPh sb="16" eb="18">
      <t>バアイ</t>
    </rPh>
    <rPh sb="19" eb="20">
      <t>カギ</t>
    </rPh>
    <rPh sb="21" eb="23">
      <t>ニュウリョク</t>
    </rPh>
    <phoneticPr fontId="4"/>
  </si>
  <si>
    <t>　③　前記（５）に係る現在（ICT機器等の導入前）の作成文書量</t>
    <rPh sb="3" eb="5">
      <t>ゼンキ</t>
    </rPh>
    <rPh sb="9" eb="10">
      <t>カカ</t>
    </rPh>
    <rPh sb="11" eb="13">
      <t>ゲンザイ</t>
    </rPh>
    <rPh sb="17" eb="19">
      <t>キキ</t>
    </rPh>
    <rPh sb="19" eb="20">
      <t>トウ</t>
    </rPh>
    <rPh sb="21" eb="24">
      <t>ドウニュウマエ</t>
    </rPh>
    <rPh sb="26" eb="28">
      <t>サクセイ</t>
    </rPh>
    <rPh sb="28" eb="31">
      <t>ブンショリョウ</t>
    </rPh>
    <phoneticPr fontId="4"/>
  </si>
  <si>
    <t>作成文書</t>
    <rPh sb="0" eb="2">
      <t>サクセイ</t>
    </rPh>
    <rPh sb="2" eb="4">
      <t>ブンショ</t>
    </rPh>
    <phoneticPr fontId="4"/>
  </si>
  <si>
    <t>作成文書量</t>
    <rPh sb="0" eb="2">
      <t>サクセイ</t>
    </rPh>
    <rPh sb="2" eb="5">
      <t>ブンショリョウ</t>
    </rPh>
    <phoneticPr fontId="4"/>
  </si>
  <si>
    <t>B.年間作成文書量
（A×12）</t>
    <rPh sb="2" eb="4">
      <t>ネンカン</t>
    </rPh>
    <rPh sb="4" eb="6">
      <t>サクセイ</t>
    </rPh>
    <rPh sb="6" eb="8">
      <t>ブンショ</t>
    </rPh>
    <rPh sb="8" eb="9">
      <t>リョウ</t>
    </rPh>
    <phoneticPr fontId="4"/>
  </si>
  <si>
    <t>１　支援記録文書</t>
    <rPh sb="2" eb="4">
      <t>シエン</t>
    </rPh>
    <rPh sb="4" eb="6">
      <t>キロク</t>
    </rPh>
    <rPh sb="6" eb="8">
      <t>ブンショ</t>
    </rPh>
    <phoneticPr fontId="4"/>
  </si>
  <si>
    <t>２　請求・勤怠管理・給与文書等</t>
    <rPh sb="2" eb="4">
      <t>セイキュウ</t>
    </rPh>
    <rPh sb="5" eb="7">
      <t>キンタイ</t>
    </rPh>
    <rPh sb="7" eb="9">
      <t>カンリ</t>
    </rPh>
    <rPh sb="10" eb="12">
      <t>キュウヨ</t>
    </rPh>
    <rPh sb="12" eb="14">
      <t>ブンショ</t>
    </rPh>
    <rPh sb="14" eb="15">
      <t>ナド</t>
    </rPh>
    <phoneticPr fontId="4"/>
  </si>
  <si>
    <t>３　その他文書</t>
    <rPh sb="4" eb="5">
      <t>タ</t>
    </rPh>
    <rPh sb="5" eb="7">
      <t>ブンショ</t>
    </rPh>
    <phoneticPr fontId="4"/>
  </si>
  <si>
    <t>　➃　ICT機器等導入後の前記（５）に係る想定作成文書量</t>
    <rPh sb="6" eb="8">
      <t>キキ</t>
    </rPh>
    <rPh sb="8" eb="9">
      <t>トウ</t>
    </rPh>
    <rPh sb="9" eb="11">
      <t>ドウニュウ</t>
    </rPh>
    <rPh sb="11" eb="12">
      <t>ゴ</t>
    </rPh>
    <rPh sb="13" eb="15">
      <t>ゼンキ</t>
    </rPh>
    <rPh sb="19" eb="20">
      <t>カカ</t>
    </rPh>
    <rPh sb="21" eb="23">
      <t>ソウテイ</t>
    </rPh>
    <rPh sb="23" eb="25">
      <t>サクセイ</t>
    </rPh>
    <rPh sb="25" eb="28">
      <t>ブンショリョウ</t>
    </rPh>
    <phoneticPr fontId="4"/>
  </si>
  <si>
    <t>　年間作成文書量想定削減率（％）</t>
    <rPh sb="1" eb="3">
      <t>ネンカン</t>
    </rPh>
    <rPh sb="3" eb="5">
      <t>サクセイ</t>
    </rPh>
    <rPh sb="5" eb="8">
      <t>ブンショリョウ</t>
    </rPh>
    <rPh sb="8" eb="10">
      <t>ソウテイ</t>
    </rPh>
    <rPh sb="10" eb="12">
      <t>サクゲン</t>
    </rPh>
    <rPh sb="12" eb="13">
      <t>リツ</t>
    </rPh>
    <phoneticPr fontId="4"/>
  </si>
  <si>
    <t>（７）想定削減率が20％を超える場合は、その要因について記載すること。</t>
    <rPh sb="3" eb="5">
      <t>ソウテイ</t>
    </rPh>
    <rPh sb="5" eb="8">
      <t>サクゲンリツ</t>
    </rPh>
    <rPh sb="13" eb="14">
      <t>コ</t>
    </rPh>
    <rPh sb="16" eb="18">
      <t>バアイ</t>
    </rPh>
    <rPh sb="22" eb="24">
      <t>ヨウイン</t>
    </rPh>
    <rPh sb="28" eb="30">
      <t>キサイ</t>
    </rPh>
    <phoneticPr fontId="4"/>
  </si>
  <si>
    <r>
      <rPr>
        <b/>
        <sz val="14"/>
        <rFont val="Yu Gothic"/>
        <family val="3"/>
        <charset val="128"/>
        <scheme val="minor"/>
      </rPr>
      <t>備考</t>
    </r>
    <r>
      <rPr>
        <b/>
        <sz val="12"/>
        <rFont val="Yu Gothic"/>
        <family val="3"/>
        <charset val="128"/>
        <scheme val="minor"/>
      </rPr>
      <t xml:space="preserve">
（特別な事情等があれば記載）</t>
    </r>
    <rPh sb="0" eb="2">
      <t>ビコウ</t>
    </rPh>
    <rPh sb="4" eb="6">
      <t>トクベツ</t>
    </rPh>
    <rPh sb="7" eb="9">
      <t>ジジョウ</t>
    </rPh>
    <rPh sb="9" eb="10">
      <t>トウ</t>
    </rPh>
    <rPh sb="14" eb="16">
      <t>キサイ</t>
    </rPh>
    <phoneticPr fontId="4"/>
  </si>
  <si>
    <r>
      <rPr>
        <sz val="12"/>
        <rFont val="ＭＳ Ｐゴシック"/>
        <family val="3"/>
        <charset val="128"/>
      </rPr>
      <t>職員数（常勤換算数）</t>
    </r>
    <r>
      <rPr>
        <sz val="10"/>
        <color theme="1"/>
        <rFont val="Yu Gothic"/>
        <family val="3"/>
        <charset val="128"/>
        <scheme val="minor"/>
      </rPr>
      <t>　【「全職員の月間勤務時間数」／「常勤職員の月間勤務時間数」にて算出（産休・育休、休職は除く）】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4"/>
  </si>
  <si>
    <r>
      <t>参考情報：令和元年度から令和７年度に係るロボット等導入支援事業もしくはＩＣＴ導入モデル事業補助実績</t>
    </r>
    <r>
      <rPr>
        <sz val="12"/>
        <color theme="1"/>
        <rFont val="Yu Gothic"/>
        <family val="3"/>
        <charset val="128"/>
        <scheme val="minor"/>
      </rPr>
      <t>（複数回補助を受けている場合、補助年度は直近を選択）</t>
    </r>
    <rPh sb="0" eb="2">
      <t>サンコウ</t>
    </rPh>
    <rPh sb="2" eb="4">
      <t>ジョウホウ</t>
    </rPh>
    <rPh sb="5" eb="7">
      <t>レイワ</t>
    </rPh>
    <rPh sb="7" eb="10">
      <t>ガンネンド</t>
    </rPh>
    <rPh sb="12" eb="14">
      <t>レイワ</t>
    </rPh>
    <rPh sb="15" eb="17">
      <t>ネンド</t>
    </rPh>
    <rPh sb="17" eb="18">
      <t>カカ</t>
    </rPh>
    <rPh sb="23" eb="24">
      <t>トウ</t>
    </rPh>
    <rPh sb="24" eb="26">
      <t>ドウニュウ</t>
    </rPh>
    <rPh sb="26" eb="28">
      <t>シエン</t>
    </rPh>
    <rPh sb="28" eb="30">
      <t>ジギョウ</t>
    </rPh>
    <rPh sb="37" eb="39">
      <t>ドウニュウ</t>
    </rPh>
    <rPh sb="42" eb="44">
      <t>ジギョウ</t>
    </rPh>
    <rPh sb="44" eb="46">
      <t>ホジョ</t>
    </rPh>
    <rPh sb="46" eb="48">
      <t>ジッセキ</t>
    </rPh>
    <rPh sb="49" eb="52">
      <t>フクスウカイ</t>
    </rPh>
    <rPh sb="52" eb="54">
      <t>ホジョ</t>
    </rPh>
    <rPh sb="55" eb="56">
      <t>ウ</t>
    </rPh>
    <rPh sb="60" eb="62">
      <t>バアイ</t>
    </rPh>
    <rPh sb="63" eb="65">
      <t>ホジョ</t>
    </rPh>
    <rPh sb="65" eb="67">
      <t>ネンド</t>
    </rPh>
    <rPh sb="68" eb="70">
      <t>チョッキン</t>
    </rPh>
    <rPh sb="71" eb="73">
      <t>センタク</t>
    </rPh>
    <phoneticPr fontId="4"/>
  </si>
  <si>
    <t>　ICT機器（AIカメラ等除く）の申請のために、都道府県等が行うICT導入に伴う研修会に参加する。</t>
    <rPh sb="4" eb="6">
      <t>キキ</t>
    </rPh>
    <rPh sb="12" eb="13">
      <t>トウ</t>
    </rPh>
    <rPh sb="13" eb="14">
      <t>ノゾ</t>
    </rPh>
    <rPh sb="17" eb="19">
      <t>シンセイ</t>
    </rPh>
    <rPh sb="24" eb="28">
      <t>トドウフケン</t>
    </rPh>
    <rPh sb="28" eb="29">
      <t>トウ</t>
    </rPh>
    <rPh sb="30" eb="31">
      <t>オコナ</t>
    </rPh>
    <rPh sb="35" eb="37">
      <t>ドウニュウ</t>
    </rPh>
    <rPh sb="38" eb="39">
      <t>トモナ</t>
    </rPh>
    <rPh sb="40" eb="43">
      <t>ケンシュウカイ</t>
    </rPh>
    <rPh sb="44" eb="46">
      <t>サンカ</t>
    </rPh>
    <phoneticPr fontId="10"/>
  </si>
  <si>
    <r>
      <rPr>
        <sz val="11"/>
        <color theme="1"/>
        <rFont val="Yu Gothic"/>
        <family val="3"/>
        <charset val="128"/>
        <scheme val="minor"/>
      </rPr>
      <t>　介護ロボット等やＩＣＴ機器等の導入によって得られた生産性向上による業務効率化及び職員の業務負担軽減により超過勤務手当等の経費に金銭的剰余が出た場合には、
　当該費用を</t>
    </r>
    <r>
      <rPr>
        <sz val="11"/>
        <rFont val="Yu Gothic"/>
        <family val="3"/>
        <charset val="128"/>
        <scheme val="minor"/>
      </rPr>
      <t>利用者が受ける障害福祉サ</t>
    </r>
    <r>
      <rPr>
        <sz val="11"/>
        <color theme="1"/>
        <rFont val="Yu Gothic"/>
        <family val="3"/>
        <charset val="128"/>
        <scheme val="minor"/>
      </rPr>
      <t>ービスの質の向上や職員の賃金改善に資する取組に適切に使用するとともに</t>
    </r>
    <r>
      <rPr>
        <sz val="11"/>
        <rFont val="Yu Gothic"/>
        <family val="3"/>
        <charset val="128"/>
        <scheme val="minor"/>
      </rPr>
      <t>、そ</t>
    </r>
    <r>
      <rPr>
        <sz val="11"/>
        <color theme="1"/>
        <rFont val="Yu Gothic"/>
        <family val="3"/>
        <charset val="128"/>
        <scheme val="minor"/>
      </rPr>
      <t>の旨を職員等に周知する。</t>
    </r>
    <rPh sb="1" eb="3">
      <t>カイゴ</t>
    </rPh>
    <rPh sb="7" eb="8">
      <t>トウ</t>
    </rPh>
    <rPh sb="12" eb="14">
      <t>キキ</t>
    </rPh>
    <rPh sb="14" eb="15">
      <t>トウ</t>
    </rPh>
    <rPh sb="16" eb="18">
      <t>ドウニュウ</t>
    </rPh>
    <rPh sb="22" eb="23">
      <t>エ</t>
    </rPh>
    <rPh sb="26" eb="29">
      <t>セイサンセイ</t>
    </rPh>
    <rPh sb="29" eb="31">
      <t>コウジョウ</t>
    </rPh>
    <rPh sb="34" eb="36">
      <t>ギョウム</t>
    </rPh>
    <rPh sb="36" eb="38">
      <t>コウリツ</t>
    </rPh>
    <rPh sb="38" eb="39">
      <t>カ</t>
    </rPh>
    <rPh sb="39" eb="40">
      <t>オヨ</t>
    </rPh>
    <rPh sb="41" eb="43">
      <t>ショクイン</t>
    </rPh>
    <rPh sb="57" eb="59">
      <t>テアテ</t>
    </rPh>
    <rPh sb="61" eb="63">
      <t>ケイヒ</t>
    </rPh>
    <rPh sb="84" eb="87">
      <t>リヨウシャ</t>
    </rPh>
    <rPh sb="88" eb="89">
      <t>ウ</t>
    </rPh>
    <rPh sb="91" eb="93">
      <t>ショウガイ</t>
    </rPh>
    <rPh sb="93" eb="95">
      <t>フクシ</t>
    </rPh>
    <rPh sb="133" eb="134">
      <t>ムネ</t>
    </rPh>
    <rPh sb="135" eb="137">
      <t>ショクイン</t>
    </rPh>
    <rPh sb="137" eb="138">
      <t>トウ</t>
    </rPh>
    <rPh sb="139" eb="141">
      <t>シュウチ</t>
    </rPh>
    <phoneticPr fontId="10"/>
  </si>
  <si>
    <t>　厚生労働省からの求めがあった場合は、介護ロボット等やICT機器等導入の効果分析や事例の公表等に対応する。</t>
    <rPh sb="1" eb="3">
      <t>コウセイ</t>
    </rPh>
    <rPh sb="3" eb="6">
      <t>ロウドウショウ</t>
    </rPh>
    <rPh sb="9" eb="10">
      <t>モト</t>
    </rPh>
    <rPh sb="15" eb="17">
      <t>バアイ</t>
    </rPh>
    <rPh sb="19" eb="21">
      <t>カイゴ</t>
    </rPh>
    <rPh sb="25" eb="26">
      <t>トウ</t>
    </rPh>
    <rPh sb="30" eb="32">
      <t>キキ</t>
    </rPh>
    <rPh sb="32" eb="33">
      <t>トウ</t>
    </rPh>
    <rPh sb="33" eb="35">
      <t>ドウニュウ</t>
    </rPh>
    <rPh sb="36" eb="38">
      <t>コウカ</t>
    </rPh>
    <rPh sb="38" eb="40">
      <t>ブンセキ</t>
    </rPh>
    <rPh sb="41" eb="43">
      <t>ジレイ</t>
    </rPh>
    <rPh sb="44" eb="46">
      <t>コウヒョウ</t>
    </rPh>
    <rPh sb="46" eb="47">
      <t>トウ</t>
    </rPh>
    <rPh sb="48" eb="50">
      <t>タイオウ</t>
    </rPh>
    <phoneticPr fontId="10"/>
  </si>
  <si>
    <t>（１）介護テクノロジーのパッケージ型の導入について、介護ロボット等とＩＣＴ機器の組み合わせを選択</t>
    <rPh sb="3" eb="5">
      <t>カイゴ</t>
    </rPh>
    <rPh sb="17" eb="18">
      <t>ガタ</t>
    </rPh>
    <rPh sb="19" eb="21">
      <t>ドウニュウ</t>
    </rPh>
    <rPh sb="26" eb="28">
      <t>カイゴ</t>
    </rPh>
    <rPh sb="32" eb="33">
      <t>トウ</t>
    </rPh>
    <rPh sb="37" eb="39">
      <t>キキ</t>
    </rPh>
    <rPh sb="40" eb="41">
      <t>ク</t>
    </rPh>
    <rPh sb="42" eb="43">
      <t>ア</t>
    </rPh>
    <rPh sb="46" eb="48">
      <t>センタク</t>
    </rPh>
    <phoneticPr fontId="4"/>
  </si>
  <si>
    <t>　【介護ロボット等】</t>
    <rPh sb="2" eb="4">
      <t>カイゴ</t>
    </rPh>
    <rPh sb="8" eb="9">
      <t>トウ</t>
    </rPh>
    <phoneticPr fontId="4"/>
  </si>
  <si>
    <t>　【ＩＣＴ機器】</t>
    <rPh sb="5" eb="7">
      <t>キキ</t>
    </rPh>
    <phoneticPr fontId="4"/>
  </si>
  <si>
    <t>　　　　　　　　ＡＩカメラ等（防犯、虐待防止、事故防止など、利用者の安全安心のために活用するカメラ）</t>
    <rPh sb="13" eb="14">
      <t>トウ</t>
    </rPh>
    <rPh sb="15" eb="17">
      <t>ボウハン</t>
    </rPh>
    <rPh sb="18" eb="20">
      <t>ギャクタイ</t>
    </rPh>
    <rPh sb="20" eb="22">
      <t>ボウシ</t>
    </rPh>
    <rPh sb="23" eb="25">
      <t>ジコ</t>
    </rPh>
    <rPh sb="25" eb="27">
      <t>ボウシ</t>
    </rPh>
    <rPh sb="30" eb="33">
      <t>リヨウシャ</t>
    </rPh>
    <rPh sb="34" eb="36">
      <t>アンゼン</t>
    </rPh>
    <rPh sb="36" eb="38">
      <t>アンシン</t>
    </rPh>
    <rPh sb="42" eb="44">
      <t>カツヨウ</t>
    </rPh>
    <phoneticPr fontId="4"/>
  </si>
  <si>
    <r>
      <t>　　　　　　　　ソフトウェア</t>
    </r>
    <r>
      <rPr>
        <sz val="10"/>
        <rFont val="ＭＳ Ｐゴシック"/>
        <family val="3"/>
        <charset val="128"/>
      </rPr>
      <t>（事業所での業務を支援するソフトウェア（記録業務、情報共有業務、請求業務）で、各種業務を一気通貫で行うことが可能なものに限る。）</t>
    </r>
    <rPh sb="15" eb="18">
      <t>ジギョウショ</t>
    </rPh>
    <rPh sb="20" eb="22">
      <t>ギョウム</t>
    </rPh>
    <rPh sb="23" eb="25">
      <t>シエン</t>
    </rPh>
    <rPh sb="34" eb="36">
      <t>キロク</t>
    </rPh>
    <rPh sb="36" eb="38">
      <t>ギョウム</t>
    </rPh>
    <rPh sb="39" eb="41">
      <t>ジョウホウ</t>
    </rPh>
    <rPh sb="41" eb="43">
      <t>キョウユウ</t>
    </rPh>
    <rPh sb="43" eb="45">
      <t>ギョウム</t>
    </rPh>
    <rPh sb="46" eb="48">
      <t>セイキュウ</t>
    </rPh>
    <rPh sb="48" eb="50">
      <t>ギョウム</t>
    </rPh>
    <rPh sb="53" eb="55">
      <t>カクシュ</t>
    </rPh>
    <rPh sb="55" eb="57">
      <t>ギョウム</t>
    </rPh>
    <rPh sb="58" eb="60">
      <t>イッキ</t>
    </rPh>
    <rPh sb="60" eb="62">
      <t>ツウカン</t>
    </rPh>
    <rPh sb="63" eb="64">
      <t>オコナ</t>
    </rPh>
    <rPh sb="68" eb="70">
      <t>カノウ</t>
    </rPh>
    <rPh sb="74" eb="75">
      <t>カギ</t>
    </rPh>
    <phoneticPr fontId="4"/>
  </si>
  <si>
    <r>
      <t>　　　　　　　　ソフトウェア</t>
    </r>
    <r>
      <rPr>
        <sz val="10"/>
        <rFont val="ＭＳ Ｐゴシック"/>
        <family val="3"/>
        <charset val="128"/>
      </rPr>
      <t>（バックオフィス業務のためのソフトウェア（勤怠管理、シフト表作成、人事、給与などの業務）で、各種業務を一気通貫で行うことが可能なものに限る。）</t>
    </r>
    <rPh sb="22" eb="24">
      <t>ギョウム</t>
    </rPh>
    <rPh sb="35" eb="37">
      <t>キンタイ</t>
    </rPh>
    <rPh sb="37" eb="39">
      <t>カンリ</t>
    </rPh>
    <rPh sb="43" eb="44">
      <t>ヒョウ</t>
    </rPh>
    <rPh sb="44" eb="46">
      <t>サクセイ</t>
    </rPh>
    <rPh sb="47" eb="49">
      <t>ジンジ</t>
    </rPh>
    <rPh sb="50" eb="52">
      <t>キュウヨ</t>
    </rPh>
    <rPh sb="55" eb="57">
      <t>ギョウム</t>
    </rPh>
    <rPh sb="60" eb="62">
      <t>カクシュ</t>
    </rPh>
    <rPh sb="62" eb="64">
      <t>ギョウム</t>
    </rPh>
    <rPh sb="65" eb="67">
      <t>イッキ</t>
    </rPh>
    <rPh sb="67" eb="69">
      <t>ツウカン</t>
    </rPh>
    <rPh sb="70" eb="71">
      <t>オコナ</t>
    </rPh>
    <rPh sb="75" eb="77">
      <t>カノウ</t>
    </rPh>
    <rPh sb="81" eb="82">
      <t>カギ</t>
    </rPh>
    <phoneticPr fontId="4"/>
  </si>
  <si>
    <t xml:space="preserve">       ※介護ロボット等において、「見守り・コミュニケーション」を選択している場合は、上記パソコン、スマートフォン、タブレット、インカム、ソフトウェアに加えて以下の</t>
    <rPh sb="8" eb="10">
      <t>カイゴ</t>
    </rPh>
    <rPh sb="14" eb="15">
      <t>トウ</t>
    </rPh>
    <rPh sb="21" eb="23">
      <t>ミマモ</t>
    </rPh>
    <rPh sb="36" eb="38">
      <t>センタク</t>
    </rPh>
    <rPh sb="42" eb="44">
      <t>バアイ</t>
    </rPh>
    <rPh sb="46" eb="48">
      <t>ジョウキ</t>
    </rPh>
    <rPh sb="79" eb="80">
      <t>クワ</t>
    </rPh>
    <phoneticPr fontId="4"/>
  </si>
  <si>
    <t xml:space="preserve"> 　　　　通信環境機器等の費用も対象となる。ただし、見守り記機器を効果的に活用するために必要な機器等に限る。</t>
    <rPh sb="13" eb="15">
      <t>ヒヨウ</t>
    </rPh>
    <rPh sb="16" eb="18">
      <t>タイショウ</t>
    </rPh>
    <rPh sb="26" eb="28">
      <t>ミマモ</t>
    </rPh>
    <rPh sb="29" eb="30">
      <t>キ</t>
    </rPh>
    <rPh sb="30" eb="32">
      <t>キキ</t>
    </rPh>
    <rPh sb="33" eb="36">
      <t>コウカテキ</t>
    </rPh>
    <rPh sb="37" eb="39">
      <t>カツヨウ</t>
    </rPh>
    <rPh sb="44" eb="46">
      <t>ヒツヨウ</t>
    </rPh>
    <rPh sb="47" eb="49">
      <t>キキ</t>
    </rPh>
    <rPh sb="49" eb="50">
      <t>トウ</t>
    </rPh>
    <rPh sb="51" eb="52">
      <t>カギ</t>
    </rPh>
    <phoneticPr fontId="4"/>
  </si>
  <si>
    <t>　　　　　　　　通信環境機器等（Wi-Fi環境を整備するために必要な経費、記録ソフトウェア、システム管理サーバー、モデム、ルータ等）</t>
    <rPh sb="8" eb="10">
      <t>ツウシン</t>
    </rPh>
    <rPh sb="10" eb="12">
      <t>カンキョウ</t>
    </rPh>
    <rPh sb="12" eb="14">
      <t>キキ</t>
    </rPh>
    <rPh sb="14" eb="15">
      <t>トウ</t>
    </rPh>
    <rPh sb="21" eb="23">
      <t>カンキョウ</t>
    </rPh>
    <rPh sb="24" eb="26">
      <t>セイビ</t>
    </rPh>
    <rPh sb="31" eb="33">
      <t>ヒツヨウ</t>
    </rPh>
    <rPh sb="34" eb="36">
      <t>ケイヒ</t>
    </rPh>
    <rPh sb="37" eb="39">
      <t>キロク</t>
    </rPh>
    <rPh sb="50" eb="52">
      <t>カンリ</t>
    </rPh>
    <rPh sb="64" eb="65">
      <t>トウ</t>
    </rPh>
    <phoneticPr fontId="4"/>
  </si>
  <si>
    <t>（４）機器を導入する業務内容（概要）　</t>
    <rPh sb="3" eb="5">
      <t>キキ</t>
    </rPh>
    <rPh sb="6" eb="8">
      <t>ドウニュウ</t>
    </rPh>
    <rPh sb="10" eb="12">
      <t>ギョウム</t>
    </rPh>
    <rPh sb="12" eb="14">
      <t>ナイヨウ</t>
    </rPh>
    <rPh sb="15" eb="17">
      <t>ガイヨウ</t>
    </rPh>
    <phoneticPr fontId="4"/>
  </si>
  <si>
    <t>（５）パッケージ型（介護ロボット等やICT等の複数組み合わせ）の導入による効果　</t>
    <rPh sb="8" eb="9">
      <t>ガタ</t>
    </rPh>
    <rPh sb="10" eb="12">
      <t>カイゴ</t>
    </rPh>
    <rPh sb="16" eb="17">
      <t>トウ</t>
    </rPh>
    <rPh sb="21" eb="22">
      <t>トウ</t>
    </rPh>
    <rPh sb="23" eb="25">
      <t>フクスウ</t>
    </rPh>
    <rPh sb="25" eb="26">
      <t>ク</t>
    </rPh>
    <rPh sb="27" eb="28">
      <t>ア</t>
    </rPh>
    <rPh sb="32" eb="34">
      <t>ドウニュウ</t>
    </rPh>
    <rPh sb="37" eb="39">
      <t>コウカ</t>
    </rPh>
    <phoneticPr fontId="4"/>
  </si>
  <si>
    <t>（６）パッケージ型による機器導入前の定量的指標及び導入により想定される定量的指標</t>
    <rPh sb="8" eb="9">
      <t>ガタ</t>
    </rPh>
    <rPh sb="12" eb="14">
      <t>キキ</t>
    </rPh>
    <rPh sb="14" eb="17">
      <t>ドウニュウマエ</t>
    </rPh>
    <rPh sb="18" eb="21">
      <t>テイリョウテキ</t>
    </rPh>
    <rPh sb="21" eb="23">
      <t>シヒョウ</t>
    </rPh>
    <rPh sb="23" eb="24">
      <t>オヨ</t>
    </rPh>
    <rPh sb="25" eb="27">
      <t>ドウニュウ</t>
    </rPh>
    <rPh sb="30" eb="32">
      <t>ソウテイ</t>
    </rPh>
    <rPh sb="35" eb="38">
      <t>テイリョウテキ</t>
    </rPh>
    <rPh sb="38" eb="40">
      <t>シヒョウ</t>
    </rPh>
    <phoneticPr fontId="4"/>
  </si>
  <si>
    <t>　①　前記（４）に係る現在（パッケージ型による機器導入前）の業務時間内訳</t>
    <rPh sb="3" eb="5">
      <t>ゼンキ</t>
    </rPh>
    <rPh sb="9" eb="10">
      <t>カカ</t>
    </rPh>
    <rPh sb="11" eb="13">
      <t>ゲンザイ</t>
    </rPh>
    <rPh sb="19" eb="20">
      <t>ガタ</t>
    </rPh>
    <rPh sb="23" eb="25">
      <t>キキ</t>
    </rPh>
    <rPh sb="25" eb="28">
      <t>ドウニュウマエ</t>
    </rPh>
    <rPh sb="30" eb="32">
      <t>ギョウム</t>
    </rPh>
    <rPh sb="32" eb="34">
      <t>ジカン</t>
    </rPh>
    <rPh sb="34" eb="36">
      <t>ウチワケ</t>
    </rPh>
    <phoneticPr fontId="4"/>
  </si>
  <si>
    <t>７　支援記録の作成</t>
    <rPh sb="2" eb="4">
      <t>シエン</t>
    </rPh>
    <rPh sb="4" eb="6">
      <t>キロク</t>
    </rPh>
    <rPh sb="7" eb="9">
      <t>サクセイ</t>
    </rPh>
    <phoneticPr fontId="4"/>
  </si>
  <si>
    <t>８　職員間の情報伝達・情報共有</t>
    <rPh sb="2" eb="4">
      <t>ショクイン</t>
    </rPh>
    <rPh sb="4" eb="5">
      <t>カン</t>
    </rPh>
    <rPh sb="6" eb="8">
      <t>ジョウホウ</t>
    </rPh>
    <rPh sb="8" eb="10">
      <t>デンタツ</t>
    </rPh>
    <rPh sb="11" eb="13">
      <t>ジョウホウ</t>
    </rPh>
    <rPh sb="13" eb="15">
      <t>キョウユウ</t>
    </rPh>
    <phoneticPr fontId="4"/>
  </si>
  <si>
    <t>９　請求業務・勤怠管理・給与業務等</t>
    <rPh sb="2" eb="4">
      <t>セイキュウ</t>
    </rPh>
    <rPh sb="4" eb="6">
      <t>ギョウム</t>
    </rPh>
    <rPh sb="7" eb="9">
      <t>キンタイ</t>
    </rPh>
    <rPh sb="9" eb="11">
      <t>カンリ</t>
    </rPh>
    <rPh sb="12" eb="14">
      <t>キュウヨ</t>
    </rPh>
    <rPh sb="14" eb="16">
      <t>ギョウム</t>
    </rPh>
    <rPh sb="16" eb="17">
      <t>トウ</t>
    </rPh>
    <phoneticPr fontId="4"/>
  </si>
  <si>
    <t>１０　見守り機器の使用・確認</t>
    <rPh sb="3" eb="5">
      <t>ミマモ</t>
    </rPh>
    <rPh sb="6" eb="8">
      <t>キキ</t>
    </rPh>
    <rPh sb="9" eb="11">
      <t>シヨウ</t>
    </rPh>
    <rPh sb="12" eb="14">
      <t>カクニン</t>
    </rPh>
    <phoneticPr fontId="4"/>
  </si>
  <si>
    <t>１１　その他の間接業務</t>
    <rPh sb="5" eb="6">
      <t>タ</t>
    </rPh>
    <rPh sb="7" eb="9">
      <t>カンセツ</t>
    </rPh>
    <rPh sb="9" eb="11">
      <t>ギョウム</t>
    </rPh>
    <phoneticPr fontId="4"/>
  </si>
  <si>
    <t>　②　パッケージ型による機器導入後の前記（４）に係る想定業務時間内訳</t>
    <rPh sb="8" eb="9">
      <t>ガタ</t>
    </rPh>
    <rPh sb="12" eb="14">
      <t>キキ</t>
    </rPh>
    <rPh sb="14" eb="17">
      <t>ドウニュウゴ</t>
    </rPh>
    <rPh sb="18" eb="20">
      <t>ゼンキ</t>
    </rPh>
    <rPh sb="24" eb="25">
      <t>カカ</t>
    </rPh>
    <rPh sb="26" eb="28">
      <t>ソウテイ</t>
    </rPh>
    <rPh sb="28" eb="30">
      <t>ギョウム</t>
    </rPh>
    <rPh sb="30" eb="32">
      <t>ジカン</t>
    </rPh>
    <rPh sb="32" eb="34">
      <t>ウチワケ</t>
    </rPh>
    <phoneticPr fontId="4"/>
  </si>
  <si>
    <t>【介護ロボット等】</t>
    <rPh sb="1" eb="3">
      <t>カイゴ</t>
    </rPh>
    <rPh sb="7" eb="8">
      <t>トウ</t>
    </rPh>
    <phoneticPr fontId="4"/>
  </si>
  <si>
    <t>【ICT機器】</t>
    <rPh sb="4" eb="6">
      <t>キキ</t>
    </rPh>
    <phoneticPr fontId="4"/>
  </si>
  <si>
    <t>見守り機器の導入に伴う通信環境整備に係る経費（障害者支援施設、グループホームのみ）</t>
    <phoneticPr fontId="4"/>
  </si>
  <si>
    <t>通信環境整備費用（合計）</t>
    <rPh sb="0" eb="2">
      <t>ツウシン</t>
    </rPh>
    <rPh sb="2" eb="4">
      <t>カンキョウ</t>
    </rPh>
    <rPh sb="4" eb="6">
      <t>セイビ</t>
    </rPh>
    <rPh sb="6" eb="8">
      <t>ヒヨウ</t>
    </rPh>
    <rPh sb="9" eb="11">
      <t>ゴウケイ</t>
    </rPh>
    <phoneticPr fontId="4"/>
  </si>
  <si>
    <t>見守り機器の導入に伴う通信環境整備に係る経費（積算内訳）</t>
    <rPh sb="0" eb="2">
      <t>ミマモ</t>
    </rPh>
    <rPh sb="20" eb="22">
      <t>ケイヒ</t>
    </rPh>
    <rPh sb="23" eb="25">
      <t>セキサン</t>
    </rPh>
    <rPh sb="25" eb="27">
      <t>ウチワケ</t>
    </rPh>
    <phoneticPr fontId="4"/>
  </si>
  <si>
    <t>費用合計</t>
    <rPh sb="0" eb="2">
      <t>ヒヨウ</t>
    </rPh>
    <rPh sb="2" eb="4">
      <t>ゴウケイ</t>
    </rPh>
    <phoneticPr fontId="4"/>
  </si>
  <si>
    <t>障害福祉分野における介護テクノロジー導入支援事業
（パッケージ型導入支援）積算内訳書</t>
    <rPh sb="31" eb="32">
      <t>ガタ</t>
    </rPh>
    <rPh sb="32" eb="34">
      <t>ドウニュウ</t>
    </rPh>
    <rPh sb="37" eb="39">
      <t>セキサン</t>
    </rPh>
    <rPh sb="39" eb="42">
      <t>ウチワケショ</t>
    </rPh>
    <phoneticPr fontId="4"/>
  </si>
  <si>
    <t>障害福祉分野における介護テクノロジー導入支援事業
（パッケージ型導入支援）事業計画書</t>
    <rPh sb="31" eb="32">
      <t>ガタ</t>
    </rPh>
    <rPh sb="37" eb="39">
      <t>ジギョウ</t>
    </rPh>
    <phoneticPr fontId="10"/>
  </si>
  <si>
    <t>障害福祉分野における介護テクノロジー導入支援事業（ICT導入支援）  積算内訳書</t>
    <rPh sb="0" eb="2">
      <t>ショウガイ</t>
    </rPh>
    <rPh sb="2" eb="4">
      <t>フクシ</t>
    </rPh>
    <rPh sb="4" eb="6">
      <t>ブンヤ</t>
    </rPh>
    <rPh sb="10" eb="12">
      <t>カイゴ</t>
    </rPh>
    <rPh sb="18" eb="20">
      <t>ドウニュウ</t>
    </rPh>
    <rPh sb="20" eb="22">
      <t>シエン</t>
    </rPh>
    <rPh sb="22" eb="24">
      <t>ジギョウ</t>
    </rPh>
    <rPh sb="28" eb="30">
      <t>ドウニュウ</t>
    </rPh>
    <rPh sb="30" eb="32">
      <t>シエン</t>
    </rPh>
    <rPh sb="35" eb="37">
      <t>セキサン</t>
    </rPh>
    <rPh sb="37" eb="40">
      <t>ウチワケショ</t>
    </rPh>
    <phoneticPr fontId="4"/>
  </si>
  <si>
    <t>障害福祉分野における介護テクノロジー導入支援事業（ICT導入支援） 事業計画書</t>
    <phoneticPr fontId="10"/>
  </si>
  <si>
    <t>障害福祉分野における介護テクノロジー導入支援事業
（介護ロボット等導入支援）積算内訳書</t>
    <rPh sb="26" eb="28">
      <t>カイゴ</t>
    </rPh>
    <rPh sb="32" eb="33">
      <t>トウ</t>
    </rPh>
    <rPh sb="38" eb="40">
      <t>セキサン</t>
    </rPh>
    <rPh sb="40" eb="43">
      <t>ウチワケショ</t>
    </rPh>
    <phoneticPr fontId="4"/>
  </si>
  <si>
    <t>障害福祉分野における介護テクノロジー導入支援事業
（介護ロボット等導入支援）事業計画書</t>
    <rPh sb="26" eb="28">
      <t>カイゴ</t>
    </rPh>
    <rPh sb="32" eb="33">
      <t>トウ</t>
    </rPh>
    <phoneticPr fontId="10"/>
  </si>
  <si>
    <t>（パッケージ型導入支援）</t>
    <rPh sb="6" eb="11">
      <t>ガタドウニュウシエン</t>
    </rPh>
    <phoneticPr fontId="4"/>
  </si>
  <si>
    <t>（ICT導入支援）</t>
    <rPh sb="4" eb="8">
      <t>ドウニュウシエン</t>
    </rPh>
    <phoneticPr fontId="4"/>
  </si>
  <si>
    <t>（介護ロボット等導入支援）</t>
    <rPh sb="1" eb="3">
      <t>カイゴ</t>
    </rPh>
    <rPh sb="7" eb="12">
      <t>トウドウニュウシエン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</si>
</sst>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41" formatCode="_ * #,##0_ ;_ * \-#,##0_ ;_ * &quot;-&quot;_ ;_ @_ "/>
    <numFmt numFmtId="176" formatCode="#,##0_ "/>
    <numFmt numFmtId="177" formatCode="0.0%"/>
    <numFmt numFmtId="178" formatCode="#,##0_ &quot;ページ&quot;"/>
    <numFmt numFmtId="179" formatCode="#,##0_ &quot;時間&quot;"/>
    <numFmt numFmtId="180" formatCode="#,##0_ &quot;人時間&quot;"/>
    <numFmt numFmtId="181" formatCode="#,##0_ &quot;分&quot;"/>
    <numFmt numFmtId="182" formatCode="#,##0_ &quot;件&quot;"/>
    <numFmt numFmtId="183" formatCode="#,##0_ &quot;人&quot;"/>
    <numFmt numFmtId="184" formatCode="0&quot;人&quot;"/>
    <numFmt numFmtId="185" formatCode="0.0_ &quot;人&quot;"/>
    <numFmt numFmtId="186" formatCode="[$-411]#,##0;[Red]\-#,##0"/>
  </numFmts>
  <fonts count="51">
    <font>
      <sz val="11"/>
      <color theme="1"/>
      <name val="Yu Gothic"/>
      <family val="2"/>
      <scheme val="minor"/>
    </font>
    <font>
      <sz val="11"/>
      <color theme="1"/>
      <name val="Yu Gothic"/>
      <family val="2"/>
      <charset val="128"/>
      <scheme val="minor"/>
    </font>
    <font>
      <sz val="11"/>
      <name val="ＭＳ Ｐゴシック"/>
      <family val="3"/>
      <charset val="128"/>
    </font>
    <font>
      <sz val="6"/>
      <name val="Yu Gothic"/>
      <family val="3"/>
      <charset val="128"/>
      <scheme val="minor"/>
    </font>
    <font>
      <sz val="6"/>
      <name val="ＭＳ Ｐゴシック"/>
      <family val="3"/>
      <charset val="128"/>
    </font>
    <font>
      <sz val="9"/>
      <name val="ＭＳ Ｐゴシック"/>
      <family val="3"/>
      <charset val="128"/>
    </font>
    <font>
      <sz val="12"/>
      <name val="ＭＳ Ｐゴシック"/>
      <family val="3"/>
      <charset val="128"/>
    </font>
    <font>
      <sz val="11"/>
      <color theme="1"/>
      <name val="Yu Gothic"/>
      <family val="2"/>
      <scheme val="minor"/>
    </font>
    <font>
      <sz val="11"/>
      <color rgb="FFFF0000"/>
      <name val="Yu Gothic"/>
      <family val="2"/>
      <charset val="128"/>
      <scheme val="minor"/>
    </font>
    <font>
      <sz val="10"/>
      <name val="ＭＳ 明朝"/>
      <family val="1"/>
      <charset val="128"/>
    </font>
    <font>
      <sz val="6"/>
      <name val="Yu Gothic"/>
      <family val="2"/>
      <charset val="128"/>
      <scheme val="minor"/>
    </font>
    <font>
      <sz val="10"/>
      <name val="ＭＳ Ｐゴシック"/>
      <family val="3"/>
      <charset val="128"/>
    </font>
    <font>
      <sz val="11"/>
      <color rgb="FFFF0000"/>
      <name val="Yu Gothic"/>
      <family val="3"/>
      <charset val="128"/>
      <scheme val="minor"/>
    </font>
    <font>
      <b/>
      <sz val="11"/>
      <color theme="1"/>
      <name val="Yu Gothic"/>
      <family val="3"/>
      <charset val="128"/>
      <scheme val="minor"/>
    </font>
    <font>
      <sz val="9"/>
      <color theme="1"/>
      <name val="Yu Gothic"/>
      <family val="2"/>
      <charset val="128"/>
      <scheme val="minor"/>
    </font>
    <font>
      <sz val="11"/>
      <color theme="1"/>
      <name val="Yu Gothic"/>
      <family val="3"/>
      <charset val="128"/>
      <scheme val="minor"/>
    </font>
    <font>
      <sz val="10"/>
      <color theme="1"/>
      <name val="Yu Gothic"/>
      <family val="2"/>
      <charset val="128"/>
      <scheme val="minor"/>
    </font>
    <font>
      <sz val="12"/>
      <color theme="1"/>
      <name val="Yu Gothic"/>
      <family val="3"/>
      <charset val="128"/>
      <scheme val="minor"/>
    </font>
    <font>
      <b/>
      <sz val="11"/>
      <color rgb="FFFF0000"/>
      <name val="Yu Gothic"/>
      <family val="3"/>
      <charset val="128"/>
      <scheme val="minor"/>
    </font>
    <font>
      <b/>
      <sz val="12"/>
      <color theme="1"/>
      <name val="Yu Gothic"/>
      <family val="3"/>
      <charset val="128"/>
      <scheme val="minor"/>
    </font>
    <font>
      <sz val="9"/>
      <color theme="1"/>
      <name val="Yu Gothic"/>
      <family val="3"/>
      <charset val="128"/>
      <scheme val="minor"/>
    </font>
    <font>
      <sz val="8"/>
      <color theme="1"/>
      <name val="Yu Gothic"/>
      <family val="3"/>
      <charset val="128"/>
      <scheme val="minor"/>
    </font>
    <font>
      <sz val="6"/>
      <color theme="1"/>
      <name val="Yu Gothic"/>
      <family val="3"/>
      <charset val="128"/>
      <scheme val="minor"/>
    </font>
    <font>
      <sz val="8"/>
      <name val="ＭＳ Ｐゴシック"/>
      <family val="3"/>
      <charset val="128"/>
    </font>
    <font>
      <b/>
      <sz val="12"/>
      <color rgb="FFFF0000"/>
      <name val="Yu Gothic"/>
      <family val="3"/>
      <charset val="128"/>
      <scheme val="minor"/>
    </font>
    <font>
      <sz val="11"/>
      <name val="Yu Gothic"/>
      <family val="3"/>
      <charset val="128"/>
      <scheme val="minor"/>
    </font>
    <font>
      <sz val="12"/>
      <name val="Yu Gothic"/>
      <family val="3"/>
      <charset val="128"/>
      <scheme val="minor"/>
    </font>
    <font>
      <sz val="12"/>
      <color rgb="FFFF0000"/>
      <name val="Yu Gothic"/>
      <family val="3"/>
      <charset val="128"/>
      <scheme val="minor"/>
    </font>
    <font>
      <b/>
      <sz val="14"/>
      <color theme="1"/>
      <name val="Yu Gothic"/>
      <family val="3"/>
      <charset val="128"/>
      <scheme val="minor"/>
    </font>
    <font>
      <sz val="10"/>
      <color theme="1"/>
      <name val="Yu Gothic"/>
      <family val="3"/>
      <charset val="128"/>
      <scheme val="minor"/>
    </font>
    <font>
      <sz val="16"/>
      <color theme="1"/>
      <name val="Yu Gothic"/>
      <family val="3"/>
      <charset val="128"/>
      <scheme val="minor"/>
    </font>
    <font>
      <b/>
      <sz val="16"/>
      <color theme="1"/>
      <name val="Yu Gothic"/>
      <family val="3"/>
      <charset val="128"/>
      <scheme val="minor"/>
    </font>
    <font>
      <b/>
      <sz val="20"/>
      <color theme="1"/>
      <name val="Yu Gothic"/>
      <family val="3"/>
      <charset val="128"/>
      <scheme val="minor"/>
    </font>
    <font>
      <sz val="13"/>
      <color theme="1"/>
      <name val="ＭＳ Ｐゴシック"/>
      <family val="3"/>
      <charset val="128"/>
    </font>
    <font>
      <sz val="14"/>
      <color theme="1"/>
      <name val="Yu Gothic"/>
      <family val="2"/>
      <charset val="128"/>
      <scheme val="minor"/>
    </font>
    <font>
      <sz val="12"/>
      <color theme="1"/>
      <name val="Yu Gothic"/>
      <family val="2"/>
      <charset val="128"/>
      <scheme val="minor"/>
    </font>
    <font>
      <b/>
      <sz val="14"/>
      <name val="Yu Gothic"/>
      <family val="3"/>
      <charset val="128"/>
      <scheme val="minor"/>
    </font>
    <font>
      <sz val="9"/>
      <name val="Yu Gothic"/>
      <family val="3"/>
      <charset val="128"/>
      <scheme val="minor"/>
    </font>
    <font>
      <b/>
      <sz val="12"/>
      <name val="Yu Gothic"/>
      <family val="3"/>
      <charset val="128"/>
      <scheme val="minor"/>
    </font>
    <font>
      <sz val="14"/>
      <color theme="1"/>
      <name val="Yu Gothic"/>
      <family val="3"/>
      <charset val="128"/>
      <scheme val="minor"/>
    </font>
    <font>
      <sz val="14"/>
      <name val="Yu Gothic"/>
      <family val="3"/>
      <charset val="128"/>
      <scheme val="minor"/>
    </font>
    <font>
      <sz val="16"/>
      <name val="Yu Gothic"/>
      <family val="3"/>
      <charset val="128"/>
      <scheme val="minor"/>
    </font>
    <font>
      <b/>
      <sz val="16"/>
      <name val="Yu Gothic"/>
      <family val="3"/>
      <charset val="128"/>
      <scheme val="minor"/>
    </font>
    <font>
      <sz val="10"/>
      <name val="Yu Gothic"/>
      <family val="3"/>
      <charset val="128"/>
      <scheme val="minor"/>
    </font>
    <font>
      <b/>
      <sz val="20"/>
      <name val="Yu Gothic"/>
      <family val="3"/>
      <charset val="128"/>
      <scheme val="minor"/>
    </font>
    <font>
      <b/>
      <sz val="11"/>
      <name val="Yu Gothic"/>
      <family val="3"/>
      <charset val="128"/>
      <scheme val="minor"/>
    </font>
    <font>
      <b/>
      <sz val="19"/>
      <color theme="1"/>
      <name val="Yu Gothic"/>
      <family val="3"/>
      <charset val="128"/>
      <scheme val="minor"/>
    </font>
    <font>
      <b/>
      <sz val="15"/>
      <color theme="1"/>
      <name val="Yu Gothic"/>
      <family val="3"/>
      <charset val="128"/>
      <scheme val="minor"/>
    </font>
    <font>
      <b/>
      <u/>
      <sz val="12"/>
      <name val="Yu Gothic"/>
      <family val="3"/>
      <charset val="128"/>
      <scheme val="minor"/>
    </font>
    <font>
      <sz val="9"/>
      <color rgb="FF000000"/>
      <name val="Meiryo UI"/>
      <family val="3"/>
      <charset val="128"/>
    </font>
    <font>
      <sz val="11"/>
      <color rgb="FF000000"/>
      <name val="ＭＳ Ｐゴシック"/>
      <family val="2"/>
      <charset val="128"/>
    </font>
  </fonts>
  <fills count="9">
    <fill>
      <patternFill patternType="none"/>
    </fill>
    <fill>
      <patternFill patternType="gray125"/>
    </fill>
    <fill>
      <patternFill patternType="solid">
        <fgColor theme="9"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rgb="FFFFFFCC"/>
        <bgColor indexed="64"/>
      </patternFill>
    </fill>
    <fill>
      <patternFill patternType="solid">
        <fgColor rgb="FFFBD9F6"/>
        <bgColor indexed="64"/>
      </patternFill>
    </fill>
    <fill>
      <patternFill patternType="solid">
        <fgColor theme="5" tint="0.79998168889431442"/>
        <bgColor indexed="64"/>
      </patternFill>
    </fill>
  </fills>
  <borders count="6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dotted">
        <color indexed="64"/>
      </top>
      <bottom style="dotted">
        <color indexed="64"/>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medium">
        <color indexed="64"/>
      </left>
      <right/>
      <top style="thin">
        <color indexed="64"/>
      </top>
      <bottom style="hair">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medium">
        <color indexed="64"/>
      </left>
      <right/>
      <top style="hair">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medium">
        <color indexed="64"/>
      </top>
      <bottom style="hair">
        <color indexed="64"/>
      </bottom>
      <diagonal/>
    </border>
    <border>
      <left/>
      <right/>
      <top/>
      <bottom style="medium">
        <color indexed="64"/>
      </bottom>
      <diagonal/>
    </border>
    <border>
      <left/>
      <right style="medium">
        <color indexed="64"/>
      </right>
      <top style="thin">
        <color auto="1"/>
      </top>
      <bottom style="medium">
        <color indexed="64"/>
      </bottom>
      <diagonal/>
    </border>
    <border>
      <left/>
      <right style="medium">
        <color indexed="64"/>
      </right>
      <top style="thin">
        <color auto="1"/>
      </top>
      <bottom style="thin">
        <color indexed="64"/>
      </bottom>
      <diagonal/>
    </border>
    <border>
      <left style="medium">
        <color indexed="64"/>
      </left>
      <right style="thin">
        <color indexed="64"/>
      </right>
      <top style="hair">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s>
  <cellStyleXfs count="16">
    <xf numFmtId="0" fontId="0" fillId="0" borderId="0"/>
    <xf numFmtId="0" fontId="2" fillId="0" borderId="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xf numFmtId="0" fontId="2" fillId="0" borderId="0">
      <alignment vertical="center"/>
    </xf>
    <xf numFmtId="0" fontId="9" fillId="0" borderId="0"/>
    <xf numFmtId="38" fontId="7" fillId="0" borderId="0" applyFont="0" applyFill="0" applyBorder="0" applyAlignment="0" applyProtection="0">
      <alignment vertical="center"/>
    </xf>
    <xf numFmtId="38" fontId="2" fillId="0" borderId="0" applyFont="0" applyFill="0" applyBorder="0" applyAlignment="0" applyProtection="0">
      <alignment vertical="center"/>
    </xf>
    <xf numFmtId="0" fontId="15" fillId="0" borderId="0">
      <alignment vertical="center"/>
    </xf>
    <xf numFmtId="6" fontId="15" fillId="0" borderId="0" applyFont="0" applyFill="0" applyBorder="0" applyAlignment="0" applyProtection="0">
      <alignment vertical="center"/>
    </xf>
    <xf numFmtId="38" fontId="15" fillId="0" borderId="0" applyFont="0" applyFill="0" applyBorder="0" applyAlignment="0" applyProtection="0"/>
    <xf numFmtId="0" fontId="1" fillId="0" borderId="0">
      <alignment vertical="center"/>
    </xf>
    <xf numFmtId="0" fontId="1" fillId="0" borderId="0">
      <alignment vertical="center"/>
    </xf>
    <xf numFmtId="0" fontId="50" fillId="0" borderId="0">
      <alignment vertical="center"/>
    </xf>
    <xf numFmtId="186" fontId="50" fillId="0" borderId="0" applyBorder="0" applyProtection="0">
      <alignment vertical="center"/>
    </xf>
  </cellStyleXfs>
  <cellXfs count="449">
    <xf numFmtId="0" fontId="0" fillId="0" borderId="0" xfId="0"/>
    <xf numFmtId="0" fontId="6" fillId="0" borderId="0" xfId="2" applyFont="1">
      <alignment vertical="center"/>
    </xf>
    <xf numFmtId="0" fontId="6" fillId="0" borderId="0" xfId="2" applyFont="1" applyAlignment="1">
      <alignment horizontal="left" vertical="center"/>
    </xf>
    <xf numFmtId="0" fontId="2" fillId="0" borderId="0" xfId="2">
      <alignment vertical="center"/>
    </xf>
    <xf numFmtId="0" fontId="12" fillId="0" borderId="0" xfId="2" applyFont="1">
      <alignment vertical="center"/>
    </xf>
    <xf numFmtId="177" fontId="13" fillId="0" borderId="0" xfId="2" applyNumberFormat="1" applyFont="1">
      <alignment vertical="center"/>
    </xf>
    <xf numFmtId="0" fontId="13" fillId="0" borderId="0" xfId="2" applyFont="1">
      <alignment vertical="center"/>
    </xf>
    <xf numFmtId="178" fontId="2" fillId="0" borderId="0" xfId="2" applyNumberFormat="1" applyAlignment="1">
      <alignment vertical="center" shrinkToFit="1"/>
    </xf>
    <xf numFmtId="0" fontId="2" fillId="0" borderId="0" xfId="2" applyAlignment="1">
      <alignment vertical="center" shrinkToFit="1"/>
    </xf>
    <xf numFmtId="0" fontId="2" fillId="0" borderId="0" xfId="2" applyAlignment="1">
      <alignment horizontal="center" vertical="center" shrinkToFit="1"/>
    </xf>
    <xf numFmtId="0" fontId="14" fillId="0" borderId="0" xfId="2" applyFont="1" applyAlignment="1">
      <alignment horizontal="center" vertical="center" wrapText="1"/>
    </xf>
    <xf numFmtId="0" fontId="2" fillId="0" borderId="0" xfId="2" applyAlignment="1">
      <alignment horizontal="center" vertical="center" wrapText="1"/>
    </xf>
    <xf numFmtId="0" fontId="15" fillId="0" borderId="0" xfId="2" applyFont="1">
      <alignment vertical="center"/>
    </xf>
    <xf numFmtId="0" fontId="17" fillId="0" borderId="0" xfId="2" applyFont="1">
      <alignment vertical="center"/>
    </xf>
    <xf numFmtId="177" fontId="18" fillId="0" borderId="0" xfId="2" applyNumberFormat="1" applyFont="1">
      <alignment vertical="center"/>
    </xf>
    <xf numFmtId="177" fontId="19" fillId="3" borderId="5" xfId="2" applyNumberFormat="1" applyFont="1" applyFill="1" applyBorder="1">
      <alignment vertical="center"/>
    </xf>
    <xf numFmtId="0" fontId="19" fillId="0" borderId="0" xfId="2" applyFont="1">
      <alignment vertical="center"/>
    </xf>
    <xf numFmtId="179" fontId="6" fillId="3" borderId="5" xfId="2" applyNumberFormat="1" applyFont="1" applyFill="1" applyBorder="1" applyAlignment="1">
      <alignment vertical="center" shrinkToFit="1"/>
    </xf>
    <xf numFmtId="180" fontId="6" fillId="3" borderId="5" xfId="2" applyNumberFormat="1" applyFont="1" applyFill="1" applyBorder="1" applyAlignment="1">
      <alignment vertical="center" shrinkToFit="1"/>
    </xf>
    <xf numFmtId="181" fontId="6" fillId="0" borderId="5" xfId="2" applyNumberFormat="1" applyFont="1" applyBorder="1" applyAlignment="1">
      <alignment vertical="center" shrinkToFit="1"/>
    </xf>
    <xf numFmtId="182" fontId="6" fillId="0" borderId="5" xfId="2" applyNumberFormat="1" applyFont="1" applyBorder="1" applyAlignment="1">
      <alignment vertical="center" shrinkToFit="1"/>
    </xf>
    <xf numFmtId="179" fontId="6" fillId="3" borderId="17" xfId="2" applyNumberFormat="1" applyFont="1" applyFill="1" applyBorder="1" applyAlignment="1">
      <alignment vertical="center" shrinkToFit="1"/>
    </xf>
    <xf numFmtId="180" fontId="6" fillId="3" borderId="17" xfId="2" applyNumberFormat="1" applyFont="1" applyFill="1" applyBorder="1" applyAlignment="1">
      <alignment vertical="center" shrinkToFit="1"/>
    </xf>
    <xf numFmtId="181" fontId="6" fillId="0" borderId="19" xfId="2" applyNumberFormat="1" applyFont="1" applyBorder="1" applyAlignment="1">
      <alignment vertical="center" shrinkToFit="1"/>
    </xf>
    <xf numFmtId="182" fontId="6" fillId="0" borderId="19" xfId="2" applyNumberFormat="1" applyFont="1" applyBorder="1" applyAlignment="1">
      <alignment vertical="center" shrinkToFit="1"/>
    </xf>
    <xf numFmtId="183" fontId="6" fillId="0" borderId="19" xfId="2" applyNumberFormat="1" applyFont="1" applyBorder="1" applyAlignment="1">
      <alignment vertical="center" shrinkToFit="1"/>
    </xf>
    <xf numFmtId="0" fontId="6" fillId="0" borderId="19" xfId="2" applyFont="1" applyBorder="1" applyAlignment="1">
      <alignment horizontal="left" vertical="center" shrinkToFit="1"/>
    </xf>
    <xf numFmtId="179" fontId="6" fillId="3" borderId="19" xfId="2" applyNumberFormat="1" applyFont="1" applyFill="1" applyBorder="1" applyAlignment="1">
      <alignment vertical="center" shrinkToFit="1"/>
    </xf>
    <xf numFmtId="180" fontId="6" fillId="3" borderId="19" xfId="2" applyNumberFormat="1" applyFont="1" applyFill="1" applyBorder="1" applyAlignment="1">
      <alignment vertical="center" shrinkToFit="1"/>
    </xf>
    <xf numFmtId="179" fontId="6" fillId="3" borderId="26" xfId="2" applyNumberFormat="1" applyFont="1" applyFill="1" applyBorder="1" applyAlignment="1">
      <alignment vertical="center" shrinkToFit="1"/>
    </xf>
    <xf numFmtId="180" fontId="6" fillId="3" borderId="26" xfId="2" applyNumberFormat="1" applyFont="1" applyFill="1" applyBorder="1" applyAlignment="1">
      <alignment vertical="center" shrinkToFit="1"/>
    </xf>
    <xf numFmtId="181" fontId="6" fillId="0" borderId="26" xfId="2" applyNumberFormat="1" applyFont="1" applyBorder="1" applyAlignment="1">
      <alignment vertical="center" shrinkToFit="1"/>
    </xf>
    <xf numFmtId="182" fontId="6" fillId="0" borderId="26" xfId="2" applyNumberFormat="1" applyFont="1" applyBorder="1" applyAlignment="1">
      <alignment vertical="center" shrinkToFit="1"/>
    </xf>
    <xf numFmtId="183" fontId="6" fillId="0" borderId="26" xfId="2" applyNumberFormat="1" applyFont="1" applyBorder="1" applyAlignment="1">
      <alignment vertical="center" shrinkToFit="1"/>
    </xf>
    <xf numFmtId="0" fontId="6" fillId="0" borderId="26" xfId="2" applyFont="1" applyBorder="1" applyAlignment="1">
      <alignment horizontal="left" vertical="center" shrinkToFit="1"/>
    </xf>
    <xf numFmtId="179" fontId="6" fillId="3" borderId="27" xfId="2" applyNumberFormat="1" applyFont="1" applyFill="1" applyBorder="1" applyAlignment="1">
      <alignment vertical="center" shrinkToFit="1"/>
    </xf>
    <xf numFmtId="180" fontId="6" fillId="3" borderId="27" xfId="2" applyNumberFormat="1" applyFont="1" applyFill="1" applyBorder="1" applyAlignment="1">
      <alignment vertical="center" shrinkToFit="1"/>
    </xf>
    <xf numFmtId="181" fontId="6" fillId="0" borderId="27" xfId="2" applyNumberFormat="1" applyFont="1" applyBorder="1" applyAlignment="1">
      <alignment vertical="center" shrinkToFit="1"/>
    </xf>
    <xf numFmtId="182" fontId="6" fillId="0" borderId="27" xfId="2" applyNumberFormat="1" applyFont="1" applyBorder="1" applyAlignment="1">
      <alignment vertical="center" shrinkToFit="1"/>
    </xf>
    <xf numFmtId="183" fontId="6" fillId="0" borderId="27" xfId="2" applyNumberFormat="1" applyFont="1" applyBorder="1" applyAlignment="1">
      <alignment vertical="center" shrinkToFit="1"/>
    </xf>
    <xf numFmtId="0" fontId="6" fillId="0" borderId="27" xfId="2" applyFont="1" applyBorder="1" applyAlignment="1">
      <alignment horizontal="left" vertical="center" shrinkToFit="1"/>
    </xf>
    <xf numFmtId="179" fontId="6" fillId="3" borderId="13" xfId="2" applyNumberFormat="1" applyFont="1" applyFill="1" applyBorder="1" applyAlignment="1">
      <alignment vertical="center" shrinkToFit="1"/>
    </xf>
    <xf numFmtId="180" fontId="6" fillId="3" borderId="13" xfId="2" applyNumberFormat="1" applyFont="1" applyFill="1" applyBorder="1" applyAlignment="1">
      <alignment vertical="center" shrinkToFit="1"/>
    </xf>
    <xf numFmtId="181" fontId="6" fillId="0" borderId="31" xfId="2" applyNumberFormat="1" applyFont="1" applyBorder="1" applyAlignment="1">
      <alignment vertical="center" shrinkToFit="1"/>
    </xf>
    <xf numFmtId="182" fontId="6" fillId="0" borderId="31" xfId="2" applyNumberFormat="1" applyFont="1" applyBorder="1" applyAlignment="1">
      <alignment vertical="center" shrinkToFit="1"/>
    </xf>
    <xf numFmtId="183" fontId="6" fillId="0" borderId="31" xfId="2" applyNumberFormat="1" applyFont="1" applyBorder="1" applyAlignment="1">
      <alignment vertical="center" shrinkToFit="1"/>
    </xf>
    <xf numFmtId="0" fontId="6" fillId="0" borderId="31" xfId="2" applyFont="1" applyBorder="1" applyAlignment="1">
      <alignment horizontal="left" vertical="center" shrinkToFit="1"/>
    </xf>
    <xf numFmtId="0" fontId="2" fillId="4" borderId="13" xfId="2" applyFill="1" applyBorder="1" applyAlignment="1">
      <alignment horizontal="center" vertical="center" wrapText="1"/>
    </xf>
    <xf numFmtId="179" fontId="2" fillId="0" borderId="0" xfId="2" applyNumberFormat="1" applyAlignment="1">
      <alignment vertical="center" shrinkToFit="1"/>
    </xf>
    <xf numFmtId="180" fontId="2" fillId="0" borderId="0" xfId="2" applyNumberFormat="1" applyAlignment="1">
      <alignment vertical="center" shrinkToFit="1"/>
    </xf>
    <xf numFmtId="181" fontId="2" fillId="0" borderId="0" xfId="2" applyNumberFormat="1" applyAlignment="1">
      <alignment vertical="center" shrinkToFit="1"/>
    </xf>
    <xf numFmtId="182" fontId="2" fillId="0" borderId="0" xfId="2" applyNumberFormat="1" applyAlignment="1">
      <alignment horizontal="right" vertical="center" shrinkToFit="1"/>
    </xf>
    <xf numFmtId="182" fontId="2" fillId="0" borderId="0" xfId="2" applyNumberFormat="1" applyAlignment="1">
      <alignment vertical="center" shrinkToFit="1"/>
    </xf>
    <xf numFmtId="0" fontId="24" fillId="0" borderId="0" xfId="2" applyFont="1" applyAlignment="1">
      <alignment horizontal="center" vertical="center"/>
    </xf>
    <xf numFmtId="41" fontId="2" fillId="0" borderId="0" xfId="2" applyNumberFormat="1" applyAlignment="1">
      <alignment horizontal="center" vertical="center"/>
    </xf>
    <xf numFmtId="0" fontId="2" fillId="0" borderId="0" xfId="2" applyProtection="1">
      <alignment vertical="center"/>
      <protection locked="0"/>
    </xf>
    <xf numFmtId="0" fontId="15" fillId="0" borderId="0" xfId="2" applyFont="1" applyAlignment="1">
      <alignment horizontal="left" vertical="center"/>
    </xf>
    <xf numFmtId="0" fontId="17" fillId="0" borderId="0" xfId="2" applyFont="1" applyAlignment="1">
      <alignment horizontal="left" vertical="center"/>
    </xf>
    <xf numFmtId="0" fontId="2" fillId="0" borderId="15" xfId="2" applyBorder="1">
      <alignment vertical="center"/>
    </xf>
    <xf numFmtId="0" fontId="2" fillId="0" borderId="14" xfId="2" applyBorder="1">
      <alignment vertical="center"/>
    </xf>
    <xf numFmtId="0" fontId="2" fillId="0" borderId="16" xfId="2" applyBorder="1">
      <alignment vertical="center"/>
    </xf>
    <xf numFmtId="0" fontId="2" fillId="0" borderId="6" xfId="2" applyBorder="1">
      <alignment vertical="center"/>
    </xf>
    <xf numFmtId="0" fontId="2" fillId="0" borderId="12" xfId="2" applyBorder="1">
      <alignment vertical="center"/>
    </xf>
    <xf numFmtId="0" fontId="15" fillId="0" borderId="6" xfId="2" applyFont="1" applyBorder="1">
      <alignment vertical="center"/>
    </xf>
    <xf numFmtId="0" fontId="8" fillId="0" borderId="0" xfId="2" applyFont="1">
      <alignment vertical="center"/>
    </xf>
    <xf numFmtId="0" fontId="25" fillId="0" borderId="0" xfId="2" applyFont="1">
      <alignment vertical="center"/>
    </xf>
    <xf numFmtId="0" fontId="2" fillId="0" borderId="0" xfId="2" applyAlignment="1">
      <alignment horizontal="left" vertical="center"/>
    </xf>
    <xf numFmtId="0" fontId="2" fillId="0" borderId="0" xfId="2" applyAlignment="1">
      <alignment horizontal="center" vertical="center"/>
    </xf>
    <xf numFmtId="0" fontId="26" fillId="0" borderId="0" xfId="2" applyFont="1">
      <alignment vertical="center"/>
    </xf>
    <xf numFmtId="0" fontId="27" fillId="0" borderId="0" xfId="2" applyFont="1">
      <alignment vertical="center"/>
    </xf>
    <xf numFmtId="41" fontId="28" fillId="0" borderId="0" xfId="2" applyNumberFormat="1" applyFont="1" applyAlignment="1">
      <alignment horizontal="center" vertical="center"/>
    </xf>
    <xf numFmtId="41" fontId="19" fillId="0" borderId="0" xfId="2" applyNumberFormat="1" applyFont="1" applyAlignment="1">
      <alignment horizontal="center" vertical="center"/>
    </xf>
    <xf numFmtId="0" fontId="6" fillId="0" borderId="0" xfId="2" applyFont="1" applyProtection="1">
      <alignment vertical="center"/>
      <protection locked="0"/>
    </xf>
    <xf numFmtId="0" fontId="6" fillId="0" borderId="0" xfId="2" applyFont="1" applyAlignment="1" applyProtection="1">
      <alignment horizontal="left" vertical="center"/>
      <protection locked="0"/>
    </xf>
    <xf numFmtId="0" fontId="17" fillId="0" borderId="0" xfId="2" applyFont="1" applyAlignment="1" applyProtection="1">
      <alignment horizontal="left" vertical="center"/>
      <protection locked="0"/>
    </xf>
    <xf numFmtId="0" fontId="13" fillId="0" borderId="0" xfId="2" applyFont="1" applyAlignment="1" applyProtection="1">
      <alignment vertical="center" shrinkToFit="1"/>
      <protection locked="0"/>
    </xf>
    <xf numFmtId="0" fontId="13" fillId="0" borderId="0" xfId="2" applyFont="1" applyProtection="1">
      <alignment vertical="center"/>
      <protection locked="0"/>
    </xf>
    <xf numFmtId="0" fontId="19" fillId="0" borderId="0" xfId="2" applyFont="1" applyProtection="1">
      <alignment vertical="center"/>
      <protection locked="0"/>
    </xf>
    <xf numFmtId="184" fontId="13" fillId="0" borderId="0" xfId="2" applyNumberFormat="1" applyFont="1" applyAlignment="1">
      <alignment horizontal="center" vertical="center"/>
    </xf>
    <xf numFmtId="184" fontId="2" fillId="0" borderId="0" xfId="2" applyNumberFormat="1" applyAlignment="1">
      <alignment horizontal="center" vertical="center" shrinkToFit="1"/>
    </xf>
    <xf numFmtId="184" fontId="6" fillId="0" borderId="39" xfId="2" applyNumberFormat="1" applyFont="1" applyBorder="1" applyAlignment="1">
      <alignment horizontal="center" vertical="center" shrinkToFit="1"/>
    </xf>
    <xf numFmtId="0" fontId="28" fillId="0" borderId="0" xfId="2" applyFont="1" applyAlignment="1">
      <alignment horizontal="center" vertical="center"/>
    </xf>
    <xf numFmtId="0" fontId="31" fillId="0" borderId="0" xfId="2" applyFont="1" applyAlignment="1">
      <alignment horizontal="center" vertical="center" shrinkToFit="1"/>
    </xf>
    <xf numFmtId="0" fontId="31" fillId="0" borderId="0" xfId="2" applyFont="1" applyAlignment="1">
      <alignment horizontal="center" vertical="center"/>
    </xf>
    <xf numFmtId="0" fontId="32" fillId="0" borderId="0" xfId="2" applyFont="1" applyAlignment="1">
      <alignment horizontal="center" vertical="center"/>
    </xf>
    <xf numFmtId="0" fontId="33" fillId="0" borderId="0" xfId="2" applyFont="1" applyAlignment="1">
      <alignment horizontal="left" vertical="center"/>
    </xf>
    <xf numFmtId="0" fontId="34" fillId="0" borderId="0" xfId="2" applyFont="1">
      <alignment vertical="center"/>
    </xf>
    <xf numFmtId="0" fontId="35" fillId="0" borderId="0" xfId="2" applyFont="1">
      <alignment vertical="center"/>
    </xf>
    <xf numFmtId="0" fontId="17" fillId="0" borderId="0" xfId="9" applyFont="1" applyProtection="1">
      <alignment vertical="center"/>
      <protection locked="0"/>
    </xf>
    <xf numFmtId="0" fontId="26" fillId="0" borderId="0" xfId="9" applyFont="1" applyProtection="1">
      <alignment vertical="center"/>
      <protection locked="0"/>
    </xf>
    <xf numFmtId="0" fontId="15" fillId="0" borderId="0" xfId="9" applyAlignment="1" applyProtection="1">
      <alignment horizontal="left" vertical="top" wrapText="1"/>
      <protection locked="0"/>
    </xf>
    <xf numFmtId="0" fontId="36" fillId="0" borderId="0" xfId="9" applyFont="1" applyAlignment="1" applyProtection="1">
      <alignment horizontal="left" vertical="center"/>
      <protection locked="0"/>
    </xf>
    <xf numFmtId="0" fontId="36" fillId="0" borderId="0" xfId="9" applyFont="1" applyAlignment="1" applyProtection="1">
      <alignment horizontal="center" vertical="center"/>
      <protection locked="0"/>
    </xf>
    <xf numFmtId="41" fontId="17" fillId="0" borderId="0" xfId="10" applyNumberFormat="1" applyFont="1" applyFill="1" applyBorder="1" applyAlignment="1" applyProtection="1">
      <alignment horizontal="right" vertical="center"/>
    </xf>
    <xf numFmtId="0" fontId="19" fillId="0" borderId="0" xfId="9" applyFont="1" applyAlignment="1" applyProtection="1">
      <alignment horizontal="center" vertical="center"/>
      <protection locked="0"/>
    </xf>
    <xf numFmtId="0" fontId="39" fillId="0" borderId="4" xfId="9" applyFont="1" applyBorder="1" applyAlignment="1" applyProtection="1">
      <alignment horizontal="center" vertical="center"/>
      <protection locked="0"/>
    </xf>
    <xf numFmtId="0" fontId="17" fillId="0" borderId="2" xfId="9" applyFont="1" applyBorder="1" applyAlignment="1" applyProtection="1">
      <alignment horizontal="right" vertical="center"/>
      <protection locked="0"/>
    </xf>
    <xf numFmtId="0" fontId="40" fillId="0" borderId="5" xfId="9" applyFont="1" applyBorder="1" applyAlignment="1" applyProtection="1">
      <alignment horizontal="center" vertical="center"/>
      <protection locked="0"/>
    </xf>
    <xf numFmtId="0" fontId="19" fillId="0" borderId="0" xfId="9" applyFont="1" applyProtection="1">
      <alignment vertical="center"/>
      <protection locked="0"/>
    </xf>
    <xf numFmtId="0" fontId="36" fillId="6" borderId="5" xfId="9" applyFont="1" applyFill="1" applyBorder="1" applyAlignment="1" applyProtection="1">
      <alignment horizontal="center" vertical="center"/>
      <protection locked="0"/>
    </xf>
    <xf numFmtId="0" fontId="38" fillId="0" borderId="0" xfId="9" applyFont="1" applyProtection="1">
      <alignment vertical="center"/>
      <protection locked="0"/>
    </xf>
    <xf numFmtId="6" fontId="26" fillId="0" borderId="0" xfId="10" applyFont="1" applyFill="1" applyBorder="1" applyAlignment="1" applyProtection="1">
      <alignment vertical="center"/>
    </xf>
    <xf numFmtId="0" fontId="15" fillId="0" borderId="0" xfId="9" applyProtection="1">
      <alignment vertical="center"/>
      <protection locked="0"/>
    </xf>
    <xf numFmtId="0" fontId="15" fillId="0" borderId="0" xfId="9">
      <alignment vertical="center"/>
    </xf>
    <xf numFmtId="0" fontId="26" fillId="6" borderId="39" xfId="9" applyFont="1" applyFill="1" applyBorder="1" applyAlignment="1">
      <alignment horizontal="center" vertical="center"/>
    </xf>
    <xf numFmtId="0" fontId="25" fillId="0" borderId="0" xfId="9" applyFont="1">
      <alignment vertical="center"/>
    </xf>
    <xf numFmtId="0" fontId="26" fillId="6" borderId="62" xfId="9" applyFont="1" applyFill="1" applyBorder="1" applyAlignment="1">
      <alignment horizontal="center" vertical="center" shrinkToFit="1"/>
    </xf>
    <xf numFmtId="0" fontId="26" fillId="6" borderId="62" xfId="9" applyFont="1" applyFill="1" applyBorder="1" applyAlignment="1">
      <alignment horizontal="center" vertical="center"/>
    </xf>
    <xf numFmtId="0" fontId="26" fillId="6" borderId="18" xfId="9" applyFont="1" applyFill="1" applyBorder="1" applyAlignment="1">
      <alignment horizontal="center" vertical="center"/>
    </xf>
    <xf numFmtId="0" fontId="36" fillId="0" borderId="0" xfId="9" applyFont="1">
      <alignment vertical="center"/>
    </xf>
    <xf numFmtId="0" fontId="1" fillId="0" borderId="0" xfId="12" applyProtection="1">
      <alignment vertical="center"/>
      <protection locked="0"/>
    </xf>
    <xf numFmtId="0" fontId="28" fillId="0" borderId="0" xfId="12" applyFont="1" applyAlignment="1" applyProtection="1">
      <alignment horizontal="center" vertical="center"/>
      <protection locked="0"/>
    </xf>
    <xf numFmtId="0" fontId="31" fillId="0" borderId="0" xfId="12" applyFont="1" applyAlignment="1" applyProtection="1">
      <alignment horizontal="center" vertical="center" shrinkToFit="1"/>
      <protection locked="0"/>
    </xf>
    <xf numFmtId="0" fontId="25" fillId="0" borderId="0" xfId="12" applyFont="1" applyProtection="1">
      <alignment vertical="center"/>
      <protection locked="0"/>
    </xf>
    <xf numFmtId="0" fontId="42" fillId="0" borderId="0" xfId="12" applyFont="1" applyAlignment="1" applyProtection="1">
      <alignment horizontal="center" vertical="center"/>
      <protection locked="0"/>
    </xf>
    <xf numFmtId="0" fontId="1" fillId="0" borderId="0" xfId="12">
      <alignment vertical="center"/>
    </xf>
    <xf numFmtId="0" fontId="44" fillId="0" borderId="0" xfId="12" applyFont="1" applyAlignment="1">
      <alignment horizontal="center" vertical="center"/>
    </xf>
    <xf numFmtId="0" fontId="25" fillId="0" borderId="0" xfId="12" applyFont="1">
      <alignment vertical="center"/>
    </xf>
    <xf numFmtId="0" fontId="40" fillId="0" borderId="0" xfId="9" applyFont="1" applyProtection="1">
      <alignment vertical="center"/>
      <protection locked="0"/>
    </xf>
    <xf numFmtId="0" fontId="6" fillId="0" borderId="0" xfId="2" applyFont="1" applyAlignment="1">
      <alignment horizontal="center" vertical="center"/>
    </xf>
    <xf numFmtId="177" fontId="38" fillId="3" borderId="5" xfId="2" applyNumberFormat="1" applyFont="1" applyFill="1" applyBorder="1">
      <alignment vertical="center"/>
    </xf>
    <xf numFmtId="0" fontId="38" fillId="0" borderId="0" xfId="2" applyFont="1">
      <alignment vertical="center"/>
    </xf>
    <xf numFmtId="178" fontId="6" fillId="3" borderId="5" xfId="2" applyNumberFormat="1" applyFont="1" applyFill="1" applyBorder="1" applyAlignment="1">
      <alignment vertical="center" shrinkToFit="1"/>
    </xf>
    <xf numFmtId="178" fontId="6" fillId="0" borderId="5" xfId="2" applyNumberFormat="1" applyFont="1" applyBorder="1" applyAlignment="1">
      <alignment vertical="center" shrinkToFit="1"/>
    </xf>
    <xf numFmtId="0" fontId="6" fillId="7" borderId="2" xfId="2" applyFont="1" applyFill="1" applyBorder="1" applyAlignment="1">
      <alignment vertical="center" shrinkToFit="1"/>
    </xf>
    <xf numFmtId="178" fontId="6" fillId="3" borderId="19" xfId="2" applyNumberFormat="1" applyFont="1" applyFill="1" applyBorder="1" applyAlignment="1">
      <alignment vertical="center" shrinkToFit="1"/>
    </xf>
    <xf numFmtId="178" fontId="6" fillId="0" borderId="19" xfId="2" applyNumberFormat="1" applyFont="1" applyBorder="1" applyAlignment="1">
      <alignment vertical="center" shrinkToFit="1"/>
    </xf>
    <xf numFmtId="178" fontId="6" fillId="3" borderId="31" xfId="2" applyNumberFormat="1" applyFont="1" applyFill="1" applyBorder="1" applyAlignment="1">
      <alignment vertical="center" shrinkToFit="1"/>
    </xf>
    <xf numFmtId="178" fontId="6" fillId="0" borderId="31" xfId="2" applyNumberFormat="1" applyFont="1" applyBorder="1" applyAlignment="1">
      <alignment vertical="center" shrinkToFit="1"/>
    </xf>
    <xf numFmtId="0" fontId="26" fillId="7" borderId="13" xfId="2" applyFont="1" applyFill="1" applyBorder="1" applyAlignment="1">
      <alignment horizontal="center" vertical="center" wrapText="1"/>
    </xf>
    <xf numFmtId="0" fontId="6" fillId="7" borderId="13" xfId="2" applyFont="1" applyFill="1" applyBorder="1" applyAlignment="1">
      <alignment horizontal="center" vertical="center" wrapText="1"/>
    </xf>
    <xf numFmtId="177" fontId="38" fillId="0" borderId="0" xfId="2" applyNumberFormat="1" applyFont="1">
      <alignment vertical="center"/>
    </xf>
    <xf numFmtId="182" fontId="6" fillId="3" borderId="5" xfId="2" applyNumberFormat="1" applyFont="1" applyFill="1" applyBorder="1" applyAlignment="1">
      <alignment vertical="center" shrinkToFit="1"/>
    </xf>
    <xf numFmtId="182" fontId="6" fillId="3" borderId="19" xfId="2" applyNumberFormat="1" applyFont="1" applyFill="1" applyBorder="1" applyAlignment="1">
      <alignment vertical="center" shrinkToFit="1"/>
    </xf>
    <xf numFmtId="179" fontId="6" fillId="3" borderId="31" xfId="2" applyNumberFormat="1" applyFont="1" applyFill="1" applyBorder="1" applyAlignment="1">
      <alignment vertical="center" shrinkToFit="1"/>
    </xf>
    <xf numFmtId="182" fontId="6" fillId="3" borderId="31" xfId="2" applyNumberFormat="1" applyFont="1" applyFill="1" applyBorder="1" applyAlignment="1">
      <alignment vertical="center" shrinkToFit="1"/>
    </xf>
    <xf numFmtId="0" fontId="26" fillId="4" borderId="13" xfId="2" applyFont="1" applyFill="1" applyBorder="1" applyAlignment="1">
      <alignment horizontal="center" vertical="center" wrapText="1"/>
    </xf>
    <xf numFmtId="0" fontId="6" fillId="4" borderId="13" xfId="2" applyFont="1" applyFill="1" applyBorder="1" applyAlignment="1">
      <alignment horizontal="center" vertical="center" wrapText="1"/>
    </xf>
    <xf numFmtId="179" fontId="6" fillId="0" borderId="0" xfId="2" applyNumberFormat="1" applyFont="1" applyAlignment="1">
      <alignment vertical="center" shrinkToFit="1"/>
    </xf>
    <xf numFmtId="181" fontId="6" fillId="0" borderId="0" xfId="2" applyNumberFormat="1" applyFont="1" applyAlignment="1">
      <alignment vertical="center" shrinkToFit="1"/>
    </xf>
    <xf numFmtId="182" fontId="6" fillId="0" borderId="0" xfId="2" applyNumberFormat="1" applyFont="1" applyAlignment="1">
      <alignment vertical="center" shrinkToFit="1"/>
    </xf>
    <xf numFmtId="0" fontId="6" fillId="0" borderId="0" xfId="2" applyFont="1" applyAlignment="1">
      <alignment horizontal="center" vertical="center" shrinkToFit="1"/>
    </xf>
    <xf numFmtId="179" fontId="6" fillId="3" borderId="9" xfId="2" applyNumberFormat="1" applyFont="1" applyFill="1" applyBorder="1" applyAlignment="1">
      <alignment vertical="center" shrinkToFit="1"/>
    </xf>
    <xf numFmtId="0" fontId="38" fillId="0" borderId="0" xfId="2" applyFont="1" applyAlignment="1">
      <alignment horizontal="center" vertical="center"/>
    </xf>
    <xf numFmtId="0" fontId="26" fillId="0" borderId="0" xfId="2" applyFont="1" applyAlignment="1">
      <alignment horizontal="left" vertical="center"/>
    </xf>
    <xf numFmtId="0" fontId="2" fillId="0" borderId="8" xfId="2" applyBorder="1">
      <alignment vertical="center"/>
    </xf>
    <xf numFmtId="0" fontId="2" fillId="0" borderId="1" xfId="2" applyBorder="1">
      <alignment vertical="center"/>
    </xf>
    <xf numFmtId="0" fontId="2" fillId="0" borderId="7" xfId="2" applyBorder="1">
      <alignment vertical="center"/>
    </xf>
    <xf numFmtId="0" fontId="2" fillId="5" borderId="0" xfId="2" applyFill="1">
      <alignment vertical="center"/>
    </xf>
    <xf numFmtId="41" fontId="6" fillId="0" borderId="0" xfId="2" applyNumberFormat="1" applyFont="1" applyAlignment="1">
      <alignment horizontal="center" vertical="center"/>
    </xf>
    <xf numFmtId="41" fontId="36" fillId="0" borderId="0" xfId="2" applyNumberFormat="1" applyFont="1" applyAlignment="1">
      <alignment horizontal="center" vertical="center"/>
    </xf>
    <xf numFmtId="0" fontId="25" fillId="0" borderId="0" xfId="2" applyFont="1" applyAlignment="1" applyProtection="1">
      <alignment horizontal="left" vertical="center" shrinkToFit="1"/>
      <protection locked="0"/>
    </xf>
    <xf numFmtId="0" fontId="25" fillId="0" borderId="0" xfId="2" applyFont="1" applyAlignment="1" applyProtection="1">
      <alignment horizontal="left" vertical="center" wrapText="1" shrinkToFit="1"/>
      <protection locked="0"/>
    </xf>
    <xf numFmtId="0" fontId="26" fillId="0" borderId="0" xfId="2" applyFont="1" applyAlignment="1" applyProtection="1">
      <alignment horizontal="left" vertical="center" shrinkToFit="1"/>
      <protection locked="0"/>
    </xf>
    <xf numFmtId="0" fontId="26" fillId="0" borderId="0" xfId="2" applyFont="1" applyAlignment="1" applyProtection="1">
      <alignment horizontal="left" vertical="center" wrapText="1" shrinkToFit="1"/>
      <protection locked="0"/>
    </xf>
    <xf numFmtId="0" fontId="2" fillId="0" borderId="0" xfId="2" applyAlignment="1" applyProtection="1">
      <alignment horizontal="left" vertical="center"/>
      <protection locked="0"/>
    </xf>
    <xf numFmtId="0" fontId="26" fillId="0" borderId="0" xfId="2" applyFont="1" applyAlignment="1" applyProtection="1">
      <alignment horizontal="left" vertical="center"/>
      <protection locked="0"/>
    </xf>
    <xf numFmtId="0" fontId="38" fillId="0" borderId="0" xfId="2" applyFont="1" applyAlignment="1" applyProtection="1">
      <alignment vertical="center" shrinkToFit="1"/>
      <protection locked="0"/>
    </xf>
    <xf numFmtId="0" fontId="26" fillId="0" borderId="0" xfId="2" applyFont="1" applyProtection="1">
      <alignment vertical="center"/>
      <protection locked="0"/>
    </xf>
    <xf numFmtId="0" fontId="38" fillId="0" borderId="0" xfId="2" applyFont="1" applyProtection="1">
      <alignment vertical="center"/>
      <protection locked="0"/>
    </xf>
    <xf numFmtId="184" fontId="45" fillId="0" borderId="0" xfId="2" applyNumberFormat="1" applyFont="1" applyAlignment="1">
      <alignment horizontal="center" vertical="center"/>
    </xf>
    <xf numFmtId="184" fontId="45" fillId="0" borderId="66" xfId="2" applyNumberFormat="1" applyFont="1" applyBorder="1" applyAlignment="1">
      <alignment horizontal="center" vertical="center"/>
    </xf>
    <xf numFmtId="0" fontId="2" fillId="0" borderId="0" xfId="2" applyAlignment="1">
      <alignment vertical="center" wrapText="1"/>
    </xf>
    <xf numFmtId="0" fontId="6" fillId="2" borderId="62" xfId="2" applyFont="1" applyFill="1" applyBorder="1" applyAlignment="1">
      <alignment horizontal="center" vertical="center"/>
    </xf>
    <xf numFmtId="0" fontId="37" fillId="2" borderId="47" xfId="2" applyFont="1" applyFill="1" applyBorder="1" applyAlignment="1">
      <alignment horizontal="center" vertical="center"/>
    </xf>
    <xf numFmtId="0" fontId="37" fillId="2" borderId="67" xfId="2" applyFont="1" applyFill="1" applyBorder="1" applyAlignment="1">
      <alignment horizontal="center" vertical="center"/>
    </xf>
    <xf numFmtId="0" fontId="42" fillId="0" borderId="0" xfId="2" applyFont="1" applyAlignment="1">
      <alignment horizontal="center" vertical="center"/>
    </xf>
    <xf numFmtId="0" fontId="44" fillId="0" borderId="0" xfId="2" applyFont="1" applyAlignment="1">
      <alignment horizontal="center" vertical="center"/>
    </xf>
    <xf numFmtId="0" fontId="40" fillId="0" borderId="0" xfId="2" applyFont="1">
      <alignment vertical="center"/>
    </xf>
    <xf numFmtId="0" fontId="17" fillId="0" borderId="0" xfId="9" applyFont="1" applyAlignment="1" applyProtection="1">
      <alignment horizontal="left" vertical="center"/>
      <protection locked="0"/>
    </xf>
    <xf numFmtId="0" fontId="17" fillId="0" borderId="0" xfId="9" applyFont="1" applyAlignment="1" applyProtection="1">
      <alignment horizontal="center" vertical="center"/>
      <protection locked="0"/>
    </xf>
    <xf numFmtId="0" fontId="17" fillId="8" borderId="4" xfId="9" applyFont="1" applyFill="1" applyBorder="1" applyProtection="1">
      <alignment vertical="center"/>
      <protection locked="0"/>
    </xf>
    <xf numFmtId="0" fontId="26" fillId="0" borderId="5" xfId="9" applyFont="1" applyBorder="1" applyAlignment="1" applyProtection="1">
      <alignment horizontal="center" vertical="center"/>
      <protection locked="0"/>
    </xf>
    <xf numFmtId="0" fontId="38" fillId="6" borderId="5" xfId="9" applyFont="1" applyFill="1" applyBorder="1" applyAlignment="1" applyProtection="1">
      <alignment horizontal="center" vertical="center"/>
      <protection locked="0"/>
    </xf>
    <xf numFmtId="0" fontId="25" fillId="6" borderId="39" xfId="9" applyFont="1" applyFill="1" applyBorder="1" applyAlignment="1">
      <alignment horizontal="center" vertical="center"/>
    </xf>
    <xf numFmtId="0" fontId="25" fillId="6" borderId="62" xfId="9" applyFont="1" applyFill="1" applyBorder="1" applyAlignment="1">
      <alignment horizontal="center" vertical="center" shrinkToFit="1"/>
    </xf>
    <xf numFmtId="0" fontId="25" fillId="6" borderId="62" xfId="9" applyFont="1" applyFill="1" applyBorder="1" applyAlignment="1">
      <alignment horizontal="center" vertical="center"/>
    </xf>
    <xf numFmtId="0" fontId="25" fillId="6" borderId="18" xfId="9" applyFont="1" applyFill="1" applyBorder="1" applyAlignment="1">
      <alignment horizontal="center" vertical="center"/>
    </xf>
    <xf numFmtId="0" fontId="38" fillId="0" borderId="0" xfId="9" applyFont="1">
      <alignment vertical="center"/>
    </xf>
    <xf numFmtId="0" fontId="1" fillId="0" borderId="0" xfId="13" applyProtection="1">
      <alignment vertical="center"/>
      <protection locked="0"/>
    </xf>
    <xf numFmtId="0" fontId="28" fillId="0" borderId="0" xfId="13" applyFont="1" applyAlignment="1" applyProtection="1">
      <alignment horizontal="center" vertical="center"/>
      <protection locked="0"/>
    </xf>
    <xf numFmtId="0" fontId="31" fillId="0" borderId="0" xfId="13" applyFont="1" applyAlignment="1" applyProtection="1">
      <alignment horizontal="center" vertical="center" shrinkToFit="1"/>
      <protection locked="0"/>
    </xf>
    <xf numFmtId="0" fontId="25" fillId="0" borderId="0" xfId="13" applyFont="1" applyProtection="1">
      <alignment vertical="center"/>
      <protection locked="0"/>
    </xf>
    <xf numFmtId="0" fontId="42" fillId="0" borderId="0" xfId="13" applyFont="1" applyAlignment="1" applyProtection="1">
      <alignment horizontal="center" vertical="center"/>
      <protection locked="0"/>
    </xf>
    <xf numFmtId="0" fontId="1" fillId="0" borderId="0" xfId="13">
      <alignment vertical="center"/>
    </xf>
    <xf numFmtId="0" fontId="44" fillId="0" borderId="0" xfId="13" applyFont="1" applyAlignment="1">
      <alignment horizontal="center" vertical="center"/>
    </xf>
    <xf numFmtId="0" fontId="25" fillId="0" borderId="0" xfId="13" applyFont="1">
      <alignment vertical="center"/>
    </xf>
    <xf numFmtId="177" fontId="24" fillId="0" borderId="0" xfId="2" applyNumberFormat="1" applyFont="1">
      <alignment vertical="center"/>
    </xf>
    <xf numFmtId="182" fontId="6" fillId="0" borderId="0" xfId="2" applyNumberFormat="1" applyFont="1" applyAlignment="1">
      <alignment horizontal="right" vertical="center" shrinkToFit="1"/>
    </xf>
    <xf numFmtId="180" fontId="2" fillId="3" borderId="5" xfId="2" applyNumberFormat="1" applyFill="1" applyBorder="1" applyAlignment="1">
      <alignment vertical="center" shrinkToFit="1"/>
    </xf>
    <xf numFmtId="0" fontId="6" fillId="0" borderId="15" xfId="2" applyFont="1" applyBorder="1">
      <alignment vertical="center"/>
    </xf>
    <xf numFmtId="0" fontId="6" fillId="0" borderId="14" xfId="2" applyFont="1" applyBorder="1">
      <alignment vertical="center"/>
    </xf>
    <xf numFmtId="0" fontId="6" fillId="0" borderId="16" xfId="2" applyFont="1" applyBorder="1">
      <alignment vertical="center"/>
    </xf>
    <xf numFmtId="0" fontId="6" fillId="0" borderId="6" xfId="2" applyFont="1" applyBorder="1">
      <alignment vertical="center"/>
    </xf>
    <xf numFmtId="0" fontId="6" fillId="0" borderId="12" xfId="2" applyFont="1" applyBorder="1">
      <alignment vertical="center"/>
    </xf>
    <xf numFmtId="0" fontId="17" fillId="0" borderId="6" xfId="2" applyFont="1" applyBorder="1">
      <alignment vertical="center"/>
    </xf>
    <xf numFmtId="0" fontId="6" fillId="0" borderId="0" xfId="2" applyFont="1" applyAlignment="1">
      <alignment horizontal="right" vertical="center"/>
    </xf>
    <xf numFmtId="0" fontId="19" fillId="0" borderId="0" xfId="2" applyFont="1" applyAlignment="1" applyProtection="1">
      <alignment vertical="center" shrinkToFit="1"/>
      <protection locked="0"/>
    </xf>
    <xf numFmtId="0" fontId="44" fillId="0" borderId="0" xfId="2" applyFont="1" applyAlignment="1">
      <alignment horizontal="center" vertical="center" wrapText="1"/>
    </xf>
    <xf numFmtId="0" fontId="38" fillId="0" borderId="0" xfId="9" applyFont="1" applyAlignment="1" applyProtection="1">
      <alignment horizontal="left" vertical="center"/>
      <protection locked="0"/>
    </xf>
    <xf numFmtId="0" fontId="38" fillId="0" borderId="0" xfId="9" applyFont="1" applyAlignment="1" applyProtection="1">
      <alignment horizontal="center" vertical="center"/>
      <protection locked="0"/>
    </xf>
    <xf numFmtId="0" fontId="26" fillId="0" borderId="0" xfId="9" applyFont="1" applyAlignment="1" applyProtection="1">
      <alignment horizontal="center" vertical="center"/>
      <protection locked="0"/>
    </xf>
    <xf numFmtId="0" fontId="26" fillId="0" borderId="0" xfId="9" applyFont="1" applyAlignment="1" applyProtection="1">
      <alignment horizontal="right" vertical="center"/>
      <protection locked="0"/>
    </xf>
    <xf numFmtId="0" fontId="26" fillId="0" borderId="0" xfId="9" applyFont="1" applyAlignment="1" applyProtection="1">
      <alignment vertical="top"/>
      <protection locked="0"/>
    </xf>
    <xf numFmtId="0" fontId="26" fillId="0" borderId="1" xfId="9" applyFont="1" applyBorder="1" applyAlignment="1" applyProtection="1">
      <alignment vertical="top"/>
      <protection locked="0"/>
    </xf>
    <xf numFmtId="0" fontId="48" fillId="0" borderId="0" xfId="9" applyFont="1" applyProtection="1">
      <alignment vertical="center"/>
      <protection locked="0"/>
    </xf>
    <xf numFmtId="0" fontId="17" fillId="0" borderId="4" xfId="9" applyFont="1" applyBorder="1" applyAlignment="1" applyProtection="1">
      <alignment horizontal="center" vertical="center"/>
      <protection locked="0"/>
    </xf>
    <xf numFmtId="0" fontId="42" fillId="0" borderId="0" xfId="2" applyFont="1" applyBorder="1" applyAlignment="1">
      <alignment horizontal="center" vertical="center" shrinkToFit="1"/>
    </xf>
    <xf numFmtId="0" fontId="31" fillId="0" borderId="0" xfId="2" applyFont="1" applyBorder="1" applyAlignment="1">
      <alignment horizontal="center" vertical="center" shrinkToFit="1"/>
    </xf>
    <xf numFmtId="0" fontId="16" fillId="0" borderId="5" xfId="2" applyFont="1" applyBorder="1" applyAlignment="1">
      <alignment horizontal="left" vertical="top" wrapText="1"/>
    </xf>
    <xf numFmtId="0" fontId="2" fillId="0" borderId="0" xfId="2" applyAlignment="1">
      <alignment horizontal="center" vertical="center" wrapText="1"/>
    </xf>
    <xf numFmtId="0" fontId="6" fillId="0" borderId="17" xfId="2" applyFont="1" applyBorder="1" applyAlignment="1">
      <alignment horizontal="center" vertical="center" shrinkToFit="1"/>
    </xf>
    <xf numFmtId="0" fontId="6" fillId="0" borderId="9" xfId="2" applyFont="1" applyBorder="1" applyAlignment="1">
      <alignment horizontal="center" vertical="center" shrinkToFit="1"/>
    </xf>
    <xf numFmtId="182" fontId="6" fillId="3" borderId="22" xfId="2" applyNumberFormat="1" applyFont="1" applyFill="1" applyBorder="1" applyAlignment="1">
      <alignment horizontal="right" vertical="center" shrinkToFit="1"/>
    </xf>
    <xf numFmtId="182" fontId="6" fillId="3" borderId="21" xfId="2" applyNumberFormat="1" applyFont="1" applyFill="1" applyBorder="1" applyAlignment="1">
      <alignment horizontal="right" vertical="center" shrinkToFit="1"/>
    </xf>
    <xf numFmtId="182" fontId="6" fillId="3" borderId="20" xfId="2" applyNumberFormat="1" applyFont="1" applyFill="1" applyBorder="1" applyAlignment="1">
      <alignment horizontal="right" vertical="center" shrinkToFit="1"/>
    </xf>
    <xf numFmtId="182" fontId="6" fillId="3" borderId="25" xfId="2" applyNumberFormat="1" applyFont="1" applyFill="1" applyBorder="1" applyAlignment="1">
      <alignment horizontal="right" vertical="center" shrinkToFit="1"/>
    </xf>
    <xf numFmtId="182" fontId="6" fillId="3" borderId="24" xfId="2" applyNumberFormat="1" applyFont="1" applyFill="1" applyBorder="1" applyAlignment="1">
      <alignment horizontal="right" vertical="center" shrinkToFit="1"/>
    </xf>
    <xf numFmtId="182" fontId="6" fillId="3" borderId="23" xfId="2" applyNumberFormat="1" applyFont="1" applyFill="1" applyBorder="1" applyAlignment="1">
      <alignment horizontal="right" vertical="center" shrinkToFit="1"/>
    </xf>
    <xf numFmtId="0" fontId="6" fillId="4" borderId="2" xfId="2" applyFont="1" applyFill="1" applyBorder="1" applyAlignment="1">
      <alignment horizontal="center" vertical="center" shrinkToFit="1"/>
    </xf>
    <xf numFmtId="0" fontId="6" fillId="4" borderId="3" xfId="2" applyFont="1" applyFill="1" applyBorder="1" applyAlignment="1">
      <alignment horizontal="center" vertical="center" shrinkToFit="1"/>
    </xf>
    <xf numFmtId="182" fontId="6" fillId="3" borderId="2" xfId="2" applyNumberFormat="1" applyFont="1" applyFill="1" applyBorder="1" applyAlignment="1">
      <alignment horizontal="right" vertical="center" shrinkToFit="1"/>
    </xf>
    <xf numFmtId="182" fontId="6" fillId="3" borderId="3" xfId="2" applyNumberFormat="1" applyFont="1" applyFill="1" applyBorder="1" applyAlignment="1">
      <alignment horizontal="right" vertical="center" shrinkToFit="1"/>
    </xf>
    <xf numFmtId="182" fontId="6" fillId="3" borderId="4" xfId="2" applyNumberFormat="1" applyFont="1" applyFill="1" applyBorder="1" applyAlignment="1">
      <alignment horizontal="right" vertical="center" shrinkToFit="1"/>
    </xf>
    <xf numFmtId="0" fontId="6" fillId="0" borderId="13" xfId="2" applyFont="1" applyBorder="1" applyAlignment="1">
      <alignment horizontal="center" vertical="center" shrinkToFit="1"/>
    </xf>
    <xf numFmtId="182" fontId="6" fillId="3" borderId="34" xfId="2" applyNumberFormat="1" applyFont="1" applyFill="1" applyBorder="1" applyAlignment="1">
      <alignment horizontal="right" vertical="center" shrinkToFit="1"/>
    </xf>
    <xf numFmtId="182" fontId="6" fillId="3" borderId="33" xfId="2" applyNumberFormat="1" applyFont="1" applyFill="1" applyBorder="1" applyAlignment="1">
      <alignment horizontal="right" vertical="center" shrinkToFit="1"/>
    </xf>
    <xf numFmtId="182" fontId="6" fillId="3" borderId="32" xfId="2" applyNumberFormat="1" applyFont="1" applyFill="1" applyBorder="1" applyAlignment="1">
      <alignment horizontal="right" vertical="center" shrinkToFit="1"/>
    </xf>
    <xf numFmtId="182" fontId="6" fillId="3" borderId="30" xfId="2" applyNumberFormat="1" applyFont="1" applyFill="1" applyBorder="1" applyAlignment="1">
      <alignment horizontal="right" vertical="center" shrinkToFit="1"/>
    </xf>
    <xf numFmtId="182" fontId="6" fillId="3" borderId="29" xfId="2" applyNumberFormat="1" applyFont="1" applyFill="1" applyBorder="1" applyAlignment="1">
      <alignment horizontal="right" vertical="center" shrinkToFit="1"/>
    </xf>
    <xf numFmtId="182" fontId="6" fillId="3" borderId="28" xfId="2" applyNumberFormat="1" applyFont="1" applyFill="1" applyBorder="1" applyAlignment="1">
      <alignment horizontal="right" vertical="center" shrinkToFit="1"/>
    </xf>
    <xf numFmtId="0" fontId="21" fillId="4" borderId="13" xfId="2" applyFont="1" applyFill="1" applyBorder="1" applyAlignment="1">
      <alignment horizontal="center" vertical="center" wrapText="1"/>
    </xf>
    <xf numFmtId="0" fontId="2" fillId="4" borderId="17" xfId="2" applyFill="1" applyBorder="1" applyAlignment="1">
      <alignment horizontal="center" vertical="center" wrapText="1"/>
    </xf>
    <xf numFmtId="0" fontId="17" fillId="4" borderId="2" xfId="2" applyFont="1" applyFill="1" applyBorder="1" applyAlignment="1">
      <alignment horizontal="center" vertical="center" wrapText="1"/>
    </xf>
    <xf numFmtId="0" fontId="17" fillId="4" borderId="3" xfId="2" applyFont="1" applyFill="1" applyBorder="1" applyAlignment="1">
      <alignment horizontal="center" vertical="center" wrapText="1"/>
    </xf>
    <xf numFmtId="0" fontId="17" fillId="4" borderId="4" xfId="2" applyFont="1" applyFill="1" applyBorder="1" applyAlignment="1">
      <alignment horizontal="center" vertical="center" wrapText="1"/>
    </xf>
    <xf numFmtId="0" fontId="6" fillId="4" borderId="12" xfId="2" applyFont="1" applyFill="1" applyBorder="1" applyAlignment="1">
      <alignment horizontal="center" vertical="center" wrapText="1"/>
    </xf>
    <xf numFmtId="0" fontId="6" fillId="4" borderId="16" xfId="2" applyFont="1" applyFill="1" applyBorder="1" applyAlignment="1">
      <alignment horizontal="center" vertical="center" wrapText="1"/>
    </xf>
    <xf numFmtId="0" fontId="6" fillId="4" borderId="7" xfId="2" applyFont="1" applyFill="1" applyBorder="1" applyAlignment="1">
      <alignment horizontal="center" vertical="center" wrapText="1"/>
    </xf>
    <xf numFmtId="0" fontId="6" fillId="4" borderId="8" xfId="2" applyFont="1" applyFill="1" applyBorder="1" applyAlignment="1">
      <alignment horizontal="center" vertical="center" wrapText="1"/>
    </xf>
    <xf numFmtId="0" fontId="6" fillId="4" borderId="2" xfId="2" applyFont="1" applyFill="1" applyBorder="1" applyAlignment="1">
      <alignment horizontal="center" vertical="center" wrapText="1"/>
    </xf>
    <xf numFmtId="0" fontId="6" fillId="4" borderId="3" xfId="2" applyFont="1" applyFill="1" applyBorder="1" applyAlignment="1">
      <alignment horizontal="center" vertical="center" wrapText="1"/>
    </xf>
    <xf numFmtId="0" fontId="6" fillId="4" borderId="4" xfId="2" applyFont="1" applyFill="1" applyBorder="1" applyAlignment="1">
      <alignment horizontal="center" vertical="center" wrapText="1"/>
    </xf>
    <xf numFmtId="0" fontId="20" fillId="4" borderId="13" xfId="2" applyFont="1" applyFill="1" applyBorder="1" applyAlignment="1">
      <alignment horizontal="center" vertical="center" wrapText="1"/>
    </xf>
    <xf numFmtId="0" fontId="20" fillId="4" borderId="9" xfId="2" applyFont="1" applyFill="1" applyBorder="1" applyAlignment="1">
      <alignment horizontal="center" vertical="center" wrapText="1"/>
    </xf>
    <xf numFmtId="0" fontId="23" fillId="4" borderId="17" xfId="2" applyFont="1" applyFill="1" applyBorder="1" applyAlignment="1">
      <alignment horizontal="center" vertical="center" wrapText="1"/>
    </xf>
    <xf numFmtId="0" fontId="2" fillId="0" borderId="7" xfId="2" applyBorder="1" applyAlignment="1">
      <alignment horizontal="left" vertical="center"/>
    </xf>
    <xf numFmtId="0" fontId="2" fillId="0" borderId="1" xfId="2" applyBorder="1" applyAlignment="1">
      <alignment horizontal="left" vertical="center"/>
    </xf>
    <xf numFmtId="0" fontId="2" fillId="0" borderId="8" xfId="2" applyBorder="1" applyAlignment="1">
      <alignment horizontal="left" vertical="center"/>
    </xf>
    <xf numFmtId="0" fontId="14" fillId="0" borderId="5" xfId="2" applyFont="1" applyBorder="1" applyAlignment="1">
      <alignment horizontal="left" vertical="top" wrapText="1"/>
    </xf>
    <xf numFmtId="0" fontId="2" fillId="2" borderId="0" xfId="2" applyFill="1" applyAlignment="1" applyProtection="1">
      <alignment horizontal="left" vertical="center"/>
      <protection locked="0"/>
    </xf>
    <xf numFmtId="0" fontId="6" fillId="2" borderId="47" xfId="2" applyFont="1" applyFill="1" applyBorder="1" applyAlignment="1">
      <alignment horizontal="left" vertical="center" shrinkToFit="1"/>
    </xf>
    <xf numFmtId="0" fontId="6" fillId="2" borderId="0" xfId="2" applyFont="1" applyFill="1" applyAlignment="1">
      <alignment horizontal="left" vertical="center" shrinkToFit="1"/>
    </xf>
    <xf numFmtId="0" fontId="6" fillId="2" borderId="46" xfId="2" applyFont="1" applyFill="1" applyBorder="1" applyAlignment="1">
      <alignment horizontal="left" vertical="center" shrinkToFit="1"/>
    </xf>
    <xf numFmtId="0" fontId="2" fillId="2" borderId="42" xfId="2" applyFill="1" applyBorder="1" applyAlignment="1">
      <alignment horizontal="left" vertical="center" shrinkToFit="1"/>
    </xf>
    <xf numFmtId="0" fontId="2" fillId="2" borderId="41" xfId="2" applyFill="1" applyBorder="1" applyAlignment="1">
      <alignment horizontal="left" vertical="center" shrinkToFit="1"/>
    </xf>
    <xf numFmtId="0" fontId="2" fillId="2" borderId="40" xfId="2" applyFill="1" applyBorder="1" applyAlignment="1">
      <alignment horizontal="left" vertical="center" shrinkToFit="1"/>
    </xf>
    <xf numFmtId="185" fontId="28" fillId="0" borderId="45" xfId="2" applyNumberFormat="1" applyFont="1" applyBorder="1" applyAlignment="1">
      <alignment horizontal="center" vertical="center"/>
    </xf>
    <xf numFmtId="185" fontId="28" fillId="0" borderId="44" xfId="2" applyNumberFormat="1" applyFont="1" applyBorder="1" applyAlignment="1">
      <alignment horizontal="center" vertical="center"/>
    </xf>
    <xf numFmtId="185" fontId="28" fillId="0" borderId="43" xfId="2" applyNumberFormat="1" applyFont="1" applyBorder="1" applyAlignment="1">
      <alignment horizontal="center" vertical="center"/>
    </xf>
    <xf numFmtId="0" fontId="6" fillId="2" borderId="42" xfId="2" applyFont="1" applyFill="1" applyBorder="1" applyAlignment="1">
      <alignment horizontal="left" vertical="center" shrinkToFit="1"/>
    </xf>
    <xf numFmtId="0" fontId="6" fillId="2" borderId="41" xfId="2" applyFont="1" applyFill="1" applyBorder="1" applyAlignment="1">
      <alignment horizontal="left" vertical="center" shrinkToFit="1"/>
    </xf>
    <xf numFmtId="0" fontId="6" fillId="2" borderId="40" xfId="2" applyFont="1" applyFill="1" applyBorder="1" applyAlignment="1">
      <alignment horizontal="left" vertical="center" shrinkToFit="1"/>
    </xf>
    <xf numFmtId="184" fontId="2" fillId="0" borderId="38" xfId="2" applyNumberFormat="1" applyBorder="1" applyAlignment="1">
      <alignment horizontal="center" vertical="center" shrinkToFit="1"/>
    </xf>
    <xf numFmtId="184" fontId="2" fillId="0" borderId="37" xfId="2" applyNumberFormat="1" applyBorder="1" applyAlignment="1">
      <alignment horizontal="center" vertical="center" shrinkToFit="1"/>
    </xf>
    <xf numFmtId="184" fontId="6" fillId="0" borderId="38" xfId="2" applyNumberFormat="1" applyFont="1" applyBorder="1" applyAlignment="1">
      <alignment horizontal="center" vertical="center" shrinkToFit="1"/>
    </xf>
    <xf numFmtId="184" fontId="6" fillId="0" borderId="36" xfId="2" applyNumberFormat="1" applyFont="1" applyBorder="1" applyAlignment="1">
      <alignment horizontal="center" vertical="center" shrinkToFit="1"/>
    </xf>
    <xf numFmtId="184" fontId="6" fillId="0" borderId="37" xfId="2" applyNumberFormat="1" applyFont="1" applyBorder="1" applyAlignment="1">
      <alignment horizontal="center" vertical="center" shrinkToFit="1"/>
    </xf>
    <xf numFmtId="184" fontId="13" fillId="0" borderId="36" xfId="2" applyNumberFormat="1" applyFont="1" applyBorder="1" applyAlignment="1">
      <alignment horizontal="center" vertical="center"/>
    </xf>
    <xf numFmtId="184" fontId="13" fillId="0" borderId="35" xfId="2" applyNumberFormat="1" applyFont="1" applyBorder="1" applyAlignment="1">
      <alignment horizontal="center" vertical="center"/>
    </xf>
    <xf numFmtId="0" fontId="17" fillId="0" borderId="0" xfId="2" applyFont="1" applyAlignment="1" applyProtection="1">
      <alignment horizontal="left" vertical="center" wrapText="1" shrinkToFit="1"/>
      <protection locked="0"/>
    </xf>
    <xf numFmtId="0" fontId="17" fillId="0" borderId="0" xfId="2" applyFont="1" applyAlignment="1" applyProtection="1">
      <alignment horizontal="left" vertical="center" shrinkToFit="1"/>
      <protection locked="0"/>
    </xf>
    <xf numFmtId="0" fontId="30" fillId="0" borderId="45" xfId="2" applyFont="1" applyBorder="1" applyAlignment="1">
      <alignment horizontal="center" vertical="center"/>
    </xf>
    <xf numFmtId="0" fontId="30" fillId="0" borderId="44" xfId="2" applyFont="1" applyBorder="1" applyAlignment="1">
      <alignment horizontal="center" vertical="center"/>
    </xf>
    <xf numFmtId="0" fontId="30" fillId="0" borderId="43" xfId="2" applyFont="1" applyBorder="1" applyAlignment="1">
      <alignment horizontal="center" vertical="center"/>
    </xf>
    <xf numFmtId="0" fontId="2" fillId="0" borderId="2" xfId="2" applyBorder="1" applyAlignment="1">
      <alignment horizontal="center" vertical="center"/>
    </xf>
    <xf numFmtId="0" fontId="2" fillId="0" borderId="3" xfId="2" applyBorder="1" applyAlignment="1">
      <alignment horizontal="center" vertical="center"/>
    </xf>
    <xf numFmtId="0" fontId="2" fillId="0" borderId="4" xfId="2" applyBorder="1" applyAlignment="1">
      <alignment horizontal="center" vertical="center"/>
    </xf>
    <xf numFmtId="0" fontId="2" fillId="0" borderId="12" xfId="2" applyBorder="1" applyAlignment="1">
      <alignment horizontal="center" vertical="center"/>
    </xf>
    <xf numFmtId="0" fontId="2" fillId="0" borderId="6" xfId="2" applyBorder="1" applyAlignment="1">
      <alignment horizontal="center" vertical="center"/>
    </xf>
    <xf numFmtId="0" fontId="2" fillId="0" borderId="16" xfId="2" applyBorder="1" applyAlignment="1">
      <alignment horizontal="center" vertical="center"/>
    </xf>
    <xf numFmtId="0" fontId="2" fillId="0" borderId="15" xfId="2" applyBorder="1" applyAlignment="1">
      <alignment horizontal="center" vertical="center"/>
    </xf>
    <xf numFmtId="0" fontId="2" fillId="0" borderId="0" xfId="2" applyAlignment="1">
      <alignment horizontal="center" vertical="center"/>
    </xf>
    <xf numFmtId="0" fontId="2" fillId="0" borderId="14" xfId="2" applyBorder="1" applyAlignment="1">
      <alignment horizontal="center" vertical="center"/>
    </xf>
    <xf numFmtId="0" fontId="2" fillId="0" borderId="7" xfId="2" applyBorder="1" applyAlignment="1">
      <alignment horizontal="center" vertical="center"/>
    </xf>
    <xf numFmtId="0" fontId="2" fillId="0" borderId="1" xfId="2" applyBorder="1" applyAlignment="1">
      <alignment horizontal="center" vertical="center"/>
    </xf>
    <xf numFmtId="0" fontId="2" fillId="0" borderId="8" xfId="2" applyBorder="1" applyAlignment="1">
      <alignment horizontal="center" vertical="center"/>
    </xf>
    <xf numFmtId="0" fontId="2" fillId="5" borderId="2" xfId="2" applyFill="1" applyBorder="1" applyAlignment="1">
      <alignment horizontal="center" vertical="center"/>
    </xf>
    <xf numFmtId="0" fontId="2" fillId="5" borderId="3" xfId="2" applyFill="1" applyBorder="1" applyAlignment="1">
      <alignment horizontal="center" vertical="center"/>
    </xf>
    <xf numFmtId="0" fontId="2" fillId="5" borderId="4" xfId="2" applyFill="1" applyBorder="1" applyAlignment="1">
      <alignment horizontal="center" vertical="center"/>
    </xf>
    <xf numFmtId="0" fontId="14" fillId="2" borderId="42" xfId="2" applyFont="1" applyFill="1" applyBorder="1" applyAlignment="1">
      <alignment horizontal="center" vertical="center"/>
    </xf>
    <xf numFmtId="0" fontId="20" fillId="2" borderId="51" xfId="2" applyFont="1" applyFill="1" applyBorder="1" applyAlignment="1">
      <alignment horizontal="center" vertical="center"/>
    </xf>
    <xf numFmtId="0" fontId="2" fillId="0" borderId="50" xfId="2" applyBorder="1" applyAlignment="1">
      <alignment horizontal="left" vertical="center"/>
    </xf>
    <xf numFmtId="0" fontId="2" fillId="0" borderId="41" xfId="2" applyBorder="1" applyAlignment="1">
      <alignment horizontal="left" vertical="center"/>
    </xf>
    <xf numFmtId="0" fontId="2" fillId="0" borderId="40" xfId="2" applyBorder="1" applyAlignment="1">
      <alignment horizontal="left" vertical="center"/>
    </xf>
    <xf numFmtId="0" fontId="6" fillId="2" borderId="49" xfId="2" applyFont="1" applyFill="1" applyBorder="1" applyAlignment="1">
      <alignment horizontal="center" vertical="center"/>
    </xf>
    <xf numFmtId="0" fontId="6" fillId="2" borderId="8" xfId="2" applyFont="1" applyFill="1" applyBorder="1" applyAlignment="1">
      <alignment horizontal="center" vertical="center"/>
    </xf>
    <xf numFmtId="0" fontId="32" fillId="0" borderId="0" xfId="2" applyFont="1" applyAlignment="1">
      <alignment horizontal="center" vertical="center" wrapText="1"/>
    </xf>
    <xf numFmtId="0" fontId="28" fillId="0" borderId="0" xfId="2" applyFont="1" applyBorder="1" applyAlignment="1">
      <alignment horizontal="center" vertical="center"/>
    </xf>
    <xf numFmtId="0" fontId="14" fillId="2" borderId="58" xfId="2" applyFont="1" applyFill="1" applyBorder="1" applyAlignment="1">
      <alignment horizontal="center" vertical="center"/>
    </xf>
    <xf numFmtId="0" fontId="20" fillId="2" borderId="57" xfId="2" applyFont="1" applyFill="1" applyBorder="1" applyAlignment="1">
      <alignment horizontal="center" vertical="center"/>
    </xf>
    <xf numFmtId="0" fontId="2" fillId="0" borderId="56" xfId="2" applyBorder="1" applyAlignment="1">
      <alignment horizontal="left" vertical="center"/>
    </xf>
    <xf numFmtId="0" fontId="2" fillId="0" borderId="55" xfId="2" applyBorder="1" applyAlignment="1">
      <alignment horizontal="left" vertical="center"/>
    </xf>
    <xf numFmtId="0" fontId="2" fillId="0" borderId="54" xfId="2" applyBorder="1" applyAlignment="1">
      <alignment horizontal="left" vertical="center"/>
    </xf>
    <xf numFmtId="0" fontId="6" fillId="2" borderId="45" xfId="2" applyFont="1" applyFill="1" applyBorder="1" applyAlignment="1">
      <alignment horizontal="center" vertical="center"/>
    </xf>
    <xf numFmtId="0" fontId="6" fillId="2" borderId="53" xfId="2" applyFont="1" applyFill="1" applyBorder="1" applyAlignment="1">
      <alignment horizontal="center" vertical="center"/>
    </xf>
    <xf numFmtId="0" fontId="2" fillId="0" borderId="52" xfId="2" applyBorder="1" applyAlignment="1">
      <alignment horizontal="left" vertical="center"/>
    </xf>
    <xf numFmtId="0" fontId="2" fillId="0" borderId="44" xfId="2" applyBorder="1" applyAlignment="1">
      <alignment horizontal="left" vertical="center"/>
    </xf>
    <xf numFmtId="0" fontId="2" fillId="0" borderId="43" xfId="2" applyBorder="1" applyAlignment="1">
      <alignment horizontal="left" vertical="center"/>
    </xf>
    <xf numFmtId="0" fontId="2" fillId="0" borderId="48" xfId="2" applyBorder="1" applyAlignment="1">
      <alignment horizontal="left" vertical="center"/>
    </xf>
    <xf numFmtId="0" fontId="26" fillId="0" borderId="5" xfId="9" applyFont="1" applyBorder="1" applyAlignment="1" applyProtection="1">
      <alignment vertical="center"/>
      <protection locked="0"/>
    </xf>
    <xf numFmtId="38" fontId="39" fillId="0" borderId="5" xfId="11" applyFont="1" applyBorder="1" applyAlignment="1" applyProtection="1">
      <alignment horizontal="right" vertical="center"/>
      <protection locked="0"/>
    </xf>
    <xf numFmtId="38" fontId="39" fillId="3" borderId="5" xfId="11" applyFont="1" applyFill="1" applyBorder="1" applyAlignment="1" applyProtection="1">
      <alignment horizontal="right" vertical="center"/>
      <protection locked="0"/>
    </xf>
    <xf numFmtId="0" fontId="36" fillId="6" borderId="5" xfId="9" applyFont="1" applyFill="1" applyBorder="1" applyAlignment="1" applyProtection="1">
      <alignment horizontal="center" vertical="center" wrapText="1"/>
      <protection locked="0"/>
    </xf>
    <xf numFmtId="0" fontId="36" fillId="6" borderId="5" xfId="9" applyFont="1" applyFill="1" applyBorder="1" applyAlignment="1" applyProtection="1">
      <alignment horizontal="center" vertical="center"/>
      <protection locked="0"/>
    </xf>
    <xf numFmtId="0" fontId="37" fillId="0" borderId="5" xfId="9" applyFont="1" applyBorder="1" applyAlignment="1" applyProtection="1">
      <alignment horizontal="left" vertical="top" wrapText="1"/>
      <protection locked="0"/>
    </xf>
    <xf numFmtId="0" fontId="20" fillId="0" borderId="5" xfId="9" applyFont="1" applyBorder="1" applyAlignment="1" applyProtection="1">
      <alignment horizontal="left" vertical="top" wrapText="1"/>
      <protection locked="0"/>
    </xf>
    <xf numFmtId="0" fontId="28" fillId="6" borderId="5" xfId="9" applyFont="1" applyFill="1" applyBorder="1" applyAlignment="1" applyProtection="1">
      <alignment horizontal="center" vertical="center"/>
      <protection locked="0"/>
    </xf>
    <xf numFmtId="41" fontId="39" fillId="3" borderId="2" xfId="10" applyNumberFormat="1" applyFont="1" applyFill="1" applyBorder="1" applyAlignment="1" applyProtection="1">
      <alignment horizontal="right" vertical="center"/>
    </xf>
    <xf numFmtId="41" fontId="39" fillId="3" borderId="3" xfId="10" applyNumberFormat="1" applyFont="1" applyFill="1" applyBorder="1" applyAlignment="1" applyProtection="1">
      <alignment horizontal="right" vertical="center"/>
    </xf>
    <xf numFmtId="41" fontId="39" fillId="3" borderId="4" xfId="10" applyNumberFormat="1" applyFont="1" applyFill="1" applyBorder="1" applyAlignment="1" applyProtection="1">
      <alignment horizontal="right" vertical="center"/>
    </xf>
    <xf numFmtId="0" fontId="19" fillId="6" borderId="5" xfId="9" applyFont="1" applyFill="1" applyBorder="1" applyAlignment="1" applyProtection="1">
      <alignment horizontal="center" vertical="center"/>
      <protection locked="0"/>
    </xf>
    <xf numFmtId="0" fontId="19" fillId="6" borderId="5" xfId="9" applyFont="1" applyFill="1" applyBorder="1" applyAlignment="1" applyProtection="1">
      <alignment horizontal="center" vertical="center" shrinkToFit="1"/>
      <protection locked="0"/>
    </xf>
    <xf numFmtId="0" fontId="38" fillId="6" borderId="5" xfId="9" applyFont="1" applyFill="1" applyBorder="1" applyAlignment="1" applyProtection="1">
      <alignment horizontal="center" vertical="center" wrapText="1" shrinkToFit="1"/>
      <protection locked="0"/>
    </xf>
    <xf numFmtId="0" fontId="38" fillId="6" borderId="5" xfId="9" applyFont="1" applyFill="1" applyBorder="1" applyAlignment="1" applyProtection="1">
      <alignment horizontal="center" vertical="center" shrinkToFit="1"/>
      <protection locked="0"/>
    </xf>
    <xf numFmtId="0" fontId="38" fillId="6" borderId="2" xfId="9" applyFont="1" applyFill="1" applyBorder="1" applyAlignment="1" applyProtection="1">
      <alignment horizontal="center" vertical="center" wrapText="1" shrinkToFit="1"/>
      <protection locked="0"/>
    </xf>
    <xf numFmtId="0" fontId="38" fillId="6" borderId="4" xfId="9" applyFont="1" applyFill="1" applyBorder="1" applyAlignment="1" applyProtection="1">
      <alignment horizontal="center" vertical="center" shrinkToFit="1"/>
      <protection locked="0"/>
    </xf>
    <xf numFmtId="41" fontId="26" fillId="3" borderId="5" xfId="10" applyNumberFormat="1" applyFont="1" applyFill="1" applyBorder="1" applyAlignment="1" applyProtection="1">
      <alignment vertical="center"/>
    </xf>
    <xf numFmtId="6" fontId="26" fillId="3" borderId="5" xfId="10" applyFont="1" applyFill="1" applyBorder="1" applyAlignment="1" applyProtection="1">
      <alignment vertical="center"/>
    </xf>
    <xf numFmtId="41" fontId="26" fillId="3" borderId="2" xfId="10" applyNumberFormat="1" applyFont="1" applyFill="1" applyBorder="1" applyAlignment="1" applyProtection="1">
      <alignment vertical="center"/>
      <protection locked="0"/>
    </xf>
    <xf numFmtId="6" fontId="26" fillId="3" borderId="4" xfId="10" applyFont="1" applyFill="1" applyBorder="1" applyAlignment="1" applyProtection="1">
      <alignment vertical="center"/>
      <protection locked="0"/>
    </xf>
    <xf numFmtId="38" fontId="26" fillId="0" borderId="2" xfId="10" applyNumberFormat="1" applyFont="1" applyBorder="1" applyAlignment="1" applyProtection="1">
      <alignment vertical="center" shrinkToFit="1"/>
      <protection locked="0"/>
    </xf>
    <xf numFmtId="38" fontId="26" fillId="0" borderId="4" xfId="10" applyNumberFormat="1" applyFont="1" applyBorder="1" applyAlignment="1" applyProtection="1">
      <alignment vertical="center" shrinkToFit="1"/>
      <protection locked="0"/>
    </xf>
    <xf numFmtId="0" fontId="17" fillId="0" borderId="0" xfId="9" applyFont="1" applyAlignment="1" applyProtection="1">
      <alignment vertical="center"/>
      <protection locked="0"/>
    </xf>
    <xf numFmtId="0" fontId="32" fillId="0" borderId="0" xfId="9" applyFont="1" applyAlignment="1" applyProtection="1">
      <alignment horizontal="center" vertical="center" wrapText="1"/>
      <protection locked="0"/>
    </xf>
    <xf numFmtId="0" fontId="32" fillId="0" borderId="0" xfId="9" applyFont="1" applyAlignment="1" applyProtection="1">
      <alignment horizontal="center" vertical="center"/>
      <protection locked="0"/>
    </xf>
    <xf numFmtId="0" fontId="31" fillId="0" borderId="0" xfId="12" applyFont="1" applyAlignment="1" applyProtection="1">
      <alignment horizontal="center" vertical="center" shrinkToFit="1"/>
      <protection locked="0"/>
    </xf>
    <xf numFmtId="0" fontId="28" fillId="0" borderId="0" xfId="12" applyFont="1" applyBorder="1" applyAlignment="1" applyProtection="1">
      <alignment horizontal="center" vertical="center"/>
      <protection locked="0"/>
    </xf>
    <xf numFmtId="0" fontId="43" fillId="0" borderId="65" xfId="9" applyFont="1" applyBorder="1" applyAlignment="1">
      <alignment horizontal="left" vertical="top" shrinkToFit="1"/>
    </xf>
    <xf numFmtId="0" fontId="43" fillId="0" borderId="64" xfId="9" applyFont="1" applyBorder="1" applyAlignment="1">
      <alignment horizontal="left" vertical="top" shrinkToFit="1"/>
    </xf>
    <xf numFmtId="0" fontId="29" fillId="0" borderId="63" xfId="9" applyFont="1" applyBorder="1" applyAlignment="1">
      <alignment horizontal="left" vertical="top" shrinkToFit="1"/>
    </xf>
    <xf numFmtId="0" fontId="43" fillId="0" borderId="7" xfId="9" applyFont="1" applyBorder="1" applyAlignment="1">
      <alignment horizontal="left" vertical="top" shrinkToFit="1"/>
    </xf>
    <xf numFmtId="0" fontId="43" fillId="0" borderId="1" xfId="9" applyFont="1" applyBorder="1" applyAlignment="1">
      <alignment horizontal="left" vertical="top" shrinkToFit="1"/>
    </xf>
    <xf numFmtId="0" fontId="29" fillId="0" borderId="48" xfId="9" applyFont="1" applyBorder="1" applyAlignment="1">
      <alignment horizontal="left" vertical="top" shrinkToFit="1"/>
    </xf>
    <xf numFmtId="176" fontId="40" fillId="0" borderId="2" xfId="9" applyNumberFormat="1" applyFont="1" applyBorder="1" applyAlignment="1">
      <alignment horizontal="center" vertical="center"/>
    </xf>
    <xf numFmtId="176" fontId="40" fillId="0" borderId="3" xfId="9" applyNumberFormat="1" applyFont="1" applyBorder="1" applyAlignment="1">
      <alignment horizontal="center" vertical="center"/>
    </xf>
    <xf numFmtId="184" fontId="40" fillId="0" borderId="3" xfId="9" applyNumberFormat="1" applyFont="1" applyBorder="1" applyAlignment="1">
      <alignment horizontal="left" vertical="center"/>
    </xf>
    <xf numFmtId="184" fontId="39" fillId="0" borderId="61" xfId="9" applyNumberFormat="1" applyFont="1" applyBorder="1" applyAlignment="1">
      <alignment horizontal="left" vertical="center"/>
    </xf>
    <xf numFmtId="176" fontId="40" fillId="0" borderId="10" xfId="9" applyNumberFormat="1" applyFont="1" applyBorder="1" applyAlignment="1">
      <alignment horizontal="center" vertical="center"/>
    </xf>
    <xf numFmtId="176" fontId="40" fillId="0" borderId="11" xfId="9" applyNumberFormat="1" applyFont="1" applyBorder="1" applyAlignment="1">
      <alignment horizontal="center" vertical="center"/>
    </xf>
    <xf numFmtId="184" fontId="40" fillId="0" borderId="11" xfId="9" applyNumberFormat="1" applyFont="1" applyBorder="1" applyAlignment="1">
      <alignment horizontal="left" vertical="center"/>
    </xf>
    <xf numFmtId="184" fontId="39" fillId="0" borderId="60" xfId="9" applyNumberFormat="1" applyFont="1" applyBorder="1" applyAlignment="1">
      <alignment horizontal="left" vertical="center"/>
    </xf>
    <xf numFmtId="0" fontId="42" fillId="0" borderId="0" xfId="9" applyFont="1" applyAlignment="1" applyProtection="1">
      <alignment horizontal="right" vertical="center" shrinkToFit="1"/>
      <protection locked="0"/>
    </xf>
    <xf numFmtId="41" fontId="42" fillId="3" borderId="0" xfId="10" applyNumberFormat="1" applyFont="1" applyFill="1" applyBorder="1" applyAlignment="1" applyProtection="1">
      <alignment horizontal="right" vertical="center"/>
    </xf>
    <xf numFmtId="6" fontId="42" fillId="3" borderId="0" xfId="10" applyFont="1" applyFill="1" applyBorder="1" applyAlignment="1" applyProtection="1">
      <alignment horizontal="right" vertical="center"/>
    </xf>
    <xf numFmtId="6" fontId="42" fillId="3" borderId="59" xfId="10" applyFont="1" applyFill="1" applyBorder="1" applyAlignment="1" applyProtection="1">
      <alignment horizontal="right" vertical="center"/>
    </xf>
    <xf numFmtId="0" fontId="41" fillId="0" borderId="0" xfId="9" applyFont="1" applyAlignment="1" applyProtection="1">
      <alignment horizontal="center" vertical="center"/>
      <protection locked="0"/>
    </xf>
    <xf numFmtId="0" fontId="30" fillId="0" borderId="0" xfId="9" applyFont="1" applyAlignment="1" applyProtection="1">
      <alignment horizontal="center" vertical="center"/>
      <protection locked="0"/>
    </xf>
    <xf numFmtId="0" fontId="6" fillId="4" borderId="13" xfId="2" applyFont="1" applyFill="1" applyBorder="1" applyAlignment="1">
      <alignment horizontal="center" vertical="center" wrapText="1"/>
    </xf>
    <xf numFmtId="0" fontId="6" fillId="4" borderId="9" xfId="2" applyFont="1" applyFill="1" applyBorder="1" applyAlignment="1">
      <alignment horizontal="center" vertical="center" wrapText="1"/>
    </xf>
    <xf numFmtId="0" fontId="43" fillId="0" borderId="5" xfId="2" applyFont="1" applyBorder="1" applyAlignment="1">
      <alignment horizontal="left" vertical="top" wrapText="1"/>
    </xf>
    <xf numFmtId="0" fontId="25" fillId="4" borderId="13" xfId="2" applyFont="1" applyFill="1" applyBorder="1" applyAlignment="1">
      <alignment horizontal="center" vertical="center" wrapText="1"/>
    </xf>
    <xf numFmtId="0" fontId="6" fillId="7" borderId="13" xfId="2" applyFont="1" applyFill="1" applyBorder="1" applyAlignment="1">
      <alignment horizontal="center" vertical="center" wrapText="1"/>
    </xf>
    <xf numFmtId="0" fontId="6" fillId="7" borderId="9" xfId="2" applyFont="1" applyFill="1" applyBorder="1" applyAlignment="1">
      <alignment horizontal="center" vertical="center" wrapText="1"/>
    </xf>
    <xf numFmtId="0" fontId="6" fillId="7" borderId="3" xfId="2" applyFont="1" applyFill="1" applyBorder="1" applyAlignment="1">
      <alignment horizontal="center" vertical="center" wrapText="1"/>
    </xf>
    <xf numFmtId="0" fontId="6" fillId="7" borderId="4" xfId="2" applyFont="1" applyFill="1" applyBorder="1" applyAlignment="1">
      <alignment horizontal="center" vertical="center" wrapText="1"/>
    </xf>
    <xf numFmtId="0" fontId="25" fillId="4" borderId="9" xfId="2" applyFont="1" applyFill="1" applyBorder="1" applyAlignment="1">
      <alignment horizontal="center" vertical="center" wrapText="1"/>
    </xf>
    <xf numFmtId="0" fontId="37" fillId="0" borderId="5" xfId="2" applyFont="1" applyBorder="1" applyAlignment="1">
      <alignment horizontal="left" vertical="top" wrapText="1"/>
    </xf>
    <xf numFmtId="0" fontId="41" fillId="0" borderId="45" xfId="2" applyFont="1" applyBorder="1" applyAlignment="1">
      <alignment horizontal="center" vertical="center"/>
    </xf>
    <xf numFmtId="0" fontId="41" fillId="0" borderId="44" xfId="2" applyFont="1" applyBorder="1" applyAlignment="1">
      <alignment horizontal="center" vertical="center"/>
    </xf>
    <xf numFmtId="0" fontId="41" fillId="0" borderId="43" xfId="2" applyFont="1" applyBorder="1" applyAlignment="1">
      <alignment horizontal="center" vertical="center"/>
    </xf>
    <xf numFmtId="185" fontId="36" fillId="0" borderId="45" xfId="2" applyNumberFormat="1" applyFont="1" applyBorder="1" applyAlignment="1">
      <alignment horizontal="center" vertical="center"/>
    </xf>
    <xf numFmtId="185" fontId="36" fillId="0" borderId="44" xfId="2" applyNumberFormat="1" applyFont="1" applyBorder="1" applyAlignment="1">
      <alignment horizontal="center" vertical="center"/>
    </xf>
    <xf numFmtId="185" fontId="36" fillId="0" borderId="43" xfId="2" applyNumberFormat="1" applyFont="1" applyBorder="1" applyAlignment="1">
      <alignment horizontal="center" vertical="center"/>
    </xf>
    <xf numFmtId="0" fontId="46" fillId="0" borderId="0" xfId="2" applyFont="1" applyAlignment="1">
      <alignment horizontal="center" vertical="center" shrinkToFit="1"/>
    </xf>
    <xf numFmtId="0" fontId="36" fillId="0" borderId="0" xfId="2" applyFont="1" applyBorder="1" applyAlignment="1">
      <alignment horizontal="center" vertical="center"/>
    </xf>
    <xf numFmtId="0" fontId="26" fillId="0" borderId="0" xfId="2" applyFont="1" applyAlignment="1" applyProtection="1">
      <alignment horizontal="left" vertical="center" wrapText="1"/>
      <protection locked="0"/>
    </xf>
    <xf numFmtId="184" fontId="45" fillId="0" borderId="36" xfId="2" applyNumberFormat="1" applyFont="1" applyBorder="1" applyAlignment="1">
      <alignment horizontal="center" vertical="center"/>
    </xf>
    <xf numFmtId="184" fontId="45" fillId="0" borderId="35" xfId="2" applyNumberFormat="1" applyFont="1" applyBorder="1" applyAlignment="1">
      <alignment horizontal="center" vertical="center"/>
    </xf>
    <xf numFmtId="0" fontId="26" fillId="0" borderId="0" xfId="2" applyFont="1" applyAlignment="1" applyProtection="1">
      <alignment horizontal="left" vertical="center" shrinkToFit="1"/>
      <protection locked="0"/>
    </xf>
    <xf numFmtId="0" fontId="26" fillId="0" borderId="0" xfId="2" applyFont="1" applyAlignment="1" applyProtection="1">
      <alignment horizontal="left" vertical="center" wrapText="1" shrinkToFit="1"/>
      <protection locked="0"/>
    </xf>
    <xf numFmtId="38" fontId="17" fillId="0" borderId="5" xfId="11" applyFont="1" applyBorder="1" applyAlignment="1" applyProtection="1">
      <alignment horizontal="right" vertical="center"/>
      <protection locked="0"/>
    </xf>
    <xf numFmtId="38" fontId="17" fillId="3" borderId="5" xfId="11" applyFont="1" applyFill="1" applyBorder="1" applyAlignment="1" applyProtection="1">
      <alignment horizontal="right" vertical="center"/>
      <protection locked="0"/>
    </xf>
    <xf numFmtId="0" fontId="38" fillId="6" borderId="5" xfId="9" applyFont="1" applyFill="1" applyBorder="1" applyAlignment="1" applyProtection="1">
      <alignment horizontal="center" vertical="center" wrapText="1"/>
      <protection locked="0"/>
    </xf>
    <xf numFmtId="0" fontId="38" fillId="6" borderId="5" xfId="9" applyFont="1" applyFill="1" applyBorder="1" applyAlignment="1" applyProtection="1">
      <alignment horizontal="center" vertical="center"/>
      <protection locked="0"/>
    </xf>
    <xf numFmtId="41" fontId="17" fillId="3" borderId="2" xfId="10" applyNumberFormat="1" applyFont="1" applyFill="1" applyBorder="1" applyAlignment="1" applyProtection="1">
      <alignment horizontal="right" vertical="center"/>
    </xf>
    <xf numFmtId="41" fontId="17" fillId="3" borderId="3" xfId="10" applyNumberFormat="1" applyFont="1" applyFill="1" applyBorder="1" applyAlignment="1" applyProtection="1">
      <alignment horizontal="right" vertical="center"/>
    </xf>
    <xf numFmtId="41" fontId="17" fillId="3" borderId="4" xfId="10" applyNumberFormat="1" applyFont="1" applyFill="1" applyBorder="1" applyAlignment="1" applyProtection="1">
      <alignment horizontal="right" vertical="center"/>
    </xf>
    <xf numFmtId="0" fontId="26" fillId="6" borderId="2" xfId="9" applyFont="1" applyFill="1" applyBorder="1" applyAlignment="1" applyProtection="1">
      <alignment horizontal="center" vertical="center" wrapText="1" shrinkToFit="1"/>
      <protection locked="0"/>
    </xf>
    <xf numFmtId="0" fontId="26" fillId="6" borderId="4" xfId="9" applyFont="1" applyFill="1" applyBorder="1" applyAlignment="1" applyProtection="1">
      <alignment horizontal="center" vertical="center" shrinkToFit="1"/>
      <protection locked="0"/>
    </xf>
    <xf numFmtId="0" fontId="47" fillId="0" borderId="0" xfId="9" applyFont="1" applyAlignment="1" applyProtection="1">
      <alignment horizontal="center" vertical="center"/>
      <protection locked="0"/>
    </xf>
    <xf numFmtId="0" fontId="31" fillId="0" borderId="0" xfId="13" applyFont="1" applyBorder="1" applyAlignment="1" applyProtection="1">
      <alignment horizontal="center" vertical="center" shrinkToFit="1"/>
      <protection locked="0"/>
    </xf>
    <xf numFmtId="0" fontId="28" fillId="0" borderId="0" xfId="13" applyFont="1" applyBorder="1" applyAlignment="1" applyProtection="1">
      <alignment horizontal="center" vertical="center"/>
      <protection locked="0"/>
    </xf>
    <xf numFmtId="0" fontId="5" fillId="4" borderId="17" xfId="2" applyFont="1" applyFill="1" applyBorder="1" applyAlignment="1">
      <alignment horizontal="center" vertical="center" wrapText="1"/>
    </xf>
    <xf numFmtId="0" fontId="15" fillId="4" borderId="13" xfId="2" applyFont="1" applyFill="1" applyBorder="1" applyAlignment="1">
      <alignment horizontal="center" vertical="center" wrapText="1"/>
    </xf>
    <xf numFmtId="0" fontId="15" fillId="4" borderId="9" xfId="2" applyFont="1" applyFill="1" applyBorder="1" applyAlignment="1">
      <alignment horizontal="center" vertical="center" wrapText="1"/>
    </xf>
    <xf numFmtId="0" fontId="17" fillId="0" borderId="5" xfId="2" applyFont="1" applyBorder="1" applyAlignment="1">
      <alignment horizontal="left" vertical="top" wrapText="1"/>
    </xf>
    <xf numFmtId="0" fontId="6" fillId="0" borderId="7" xfId="2" applyFont="1" applyBorder="1" applyAlignment="1">
      <alignment horizontal="left" vertical="center"/>
    </xf>
    <xf numFmtId="0" fontId="6" fillId="0" borderId="1" xfId="2" applyFont="1" applyBorder="1" applyAlignment="1">
      <alignment horizontal="left" vertical="center"/>
    </xf>
    <xf numFmtId="0" fontId="6" fillId="0" borderId="8" xfId="2" applyFont="1" applyBorder="1" applyAlignment="1">
      <alignment horizontal="left" vertical="center"/>
    </xf>
    <xf numFmtId="0" fontId="6" fillId="0" borderId="0" xfId="2" applyFont="1" applyAlignment="1">
      <alignment horizontal="center" vertical="center"/>
    </xf>
    <xf numFmtId="184" fontId="19" fillId="0" borderId="36" xfId="2" applyNumberFormat="1" applyFont="1" applyBorder="1" applyAlignment="1">
      <alignment horizontal="center" vertical="center"/>
    </xf>
    <xf numFmtId="184" fontId="19" fillId="0" borderId="35" xfId="2" applyNumberFormat="1" applyFont="1" applyBorder="1" applyAlignment="1">
      <alignment horizontal="center" vertical="center"/>
    </xf>
    <xf numFmtId="0" fontId="15" fillId="0" borderId="0" xfId="2" applyFont="1" applyAlignment="1" applyProtection="1">
      <alignment horizontal="left" vertical="center" wrapText="1" shrinkToFit="1"/>
      <protection locked="0"/>
    </xf>
    <xf numFmtId="0" fontId="6" fillId="0" borderId="2" xfId="2" applyFont="1" applyBorder="1" applyAlignment="1">
      <alignment horizontal="center" vertical="center"/>
    </xf>
    <xf numFmtId="0" fontId="6" fillId="0" borderId="3" xfId="2" applyFont="1" applyBorder="1" applyAlignment="1">
      <alignment horizontal="center" vertical="center"/>
    </xf>
    <xf numFmtId="0" fontId="6" fillId="0" borderId="4" xfId="2" applyFont="1" applyBorder="1" applyAlignment="1">
      <alignment horizontal="center" vertical="center"/>
    </xf>
    <xf numFmtId="0" fontId="6" fillId="0" borderId="12" xfId="2" applyFont="1" applyBorder="1" applyAlignment="1">
      <alignment horizontal="center" vertical="center"/>
    </xf>
    <xf numFmtId="0" fontId="6" fillId="0" borderId="6" xfId="2" applyFont="1" applyBorder="1" applyAlignment="1">
      <alignment horizontal="center" vertical="center"/>
    </xf>
    <xf numFmtId="0" fontId="6" fillId="0" borderId="16" xfId="2" applyFont="1" applyBorder="1" applyAlignment="1">
      <alignment horizontal="center" vertical="center"/>
    </xf>
    <xf numFmtId="0" fontId="6" fillId="0" borderId="15" xfId="2" applyFont="1" applyBorder="1" applyAlignment="1">
      <alignment horizontal="center" vertical="center"/>
    </xf>
    <xf numFmtId="0" fontId="6" fillId="0" borderId="14" xfId="2" applyFont="1" applyBorder="1" applyAlignment="1">
      <alignment horizontal="center" vertical="center"/>
    </xf>
    <xf numFmtId="0" fontId="6" fillId="0" borderId="7" xfId="2" applyFont="1" applyBorder="1" applyAlignment="1">
      <alignment horizontal="center" vertical="center"/>
    </xf>
    <xf numFmtId="0" fontId="6" fillId="0" borderId="1" xfId="2" applyFont="1" applyBorder="1" applyAlignment="1">
      <alignment horizontal="center" vertical="center"/>
    </xf>
    <xf numFmtId="0" fontId="6" fillId="0" borderId="8" xfId="2" applyFont="1" applyBorder="1" applyAlignment="1">
      <alignment horizontal="center" vertical="center"/>
    </xf>
    <xf numFmtId="0" fontId="6" fillId="5" borderId="2" xfId="2" applyFont="1" applyFill="1" applyBorder="1" applyAlignment="1">
      <alignment horizontal="center" vertical="center"/>
    </xf>
    <xf numFmtId="0" fontId="6" fillId="5" borderId="3" xfId="2" applyFont="1" applyFill="1" applyBorder="1" applyAlignment="1">
      <alignment horizontal="center" vertical="center"/>
    </xf>
    <xf numFmtId="0" fontId="6" fillId="5" borderId="4" xfId="2" applyFont="1" applyFill="1" applyBorder="1" applyAlignment="1">
      <alignment horizontal="center" vertical="center"/>
    </xf>
    <xf numFmtId="0" fontId="6" fillId="0" borderId="56" xfId="2" applyFont="1" applyBorder="1" applyAlignment="1">
      <alignment horizontal="left" vertical="center"/>
    </xf>
    <xf numFmtId="0" fontId="6" fillId="0" borderId="55" xfId="2" applyFont="1" applyBorder="1" applyAlignment="1">
      <alignment horizontal="left" vertical="center"/>
    </xf>
    <xf numFmtId="0" fontId="6" fillId="0" borderId="54" xfId="2" applyFont="1" applyBorder="1" applyAlignment="1">
      <alignment horizontal="left" vertical="center"/>
    </xf>
    <xf numFmtId="0" fontId="6" fillId="0" borderId="52" xfId="2" applyFont="1" applyBorder="1" applyAlignment="1">
      <alignment horizontal="left" vertical="center"/>
    </xf>
    <xf numFmtId="0" fontId="6" fillId="0" borderId="44" xfId="2" applyFont="1" applyBorder="1" applyAlignment="1">
      <alignment horizontal="left" vertical="center"/>
    </xf>
    <xf numFmtId="0" fontId="6" fillId="0" borderId="43" xfId="2" applyFont="1" applyBorder="1" applyAlignment="1">
      <alignment horizontal="left" vertical="center"/>
    </xf>
    <xf numFmtId="0" fontId="6" fillId="0" borderId="50" xfId="2" applyFont="1" applyBorder="1" applyAlignment="1">
      <alignment horizontal="left" vertical="center"/>
    </xf>
    <xf numFmtId="0" fontId="6" fillId="0" borderId="41" xfId="2" applyFont="1" applyBorder="1" applyAlignment="1">
      <alignment horizontal="left" vertical="center"/>
    </xf>
    <xf numFmtId="0" fontId="6" fillId="0" borderId="40" xfId="2" applyFont="1" applyBorder="1" applyAlignment="1">
      <alignment horizontal="left" vertical="center"/>
    </xf>
    <xf numFmtId="0" fontId="6" fillId="0" borderId="48" xfId="2" applyFont="1" applyBorder="1" applyAlignment="1">
      <alignment horizontal="left" vertical="center"/>
    </xf>
    <xf numFmtId="0" fontId="31" fillId="0" borderId="0" xfId="12" applyFont="1" applyBorder="1" applyAlignment="1" applyProtection="1">
      <alignment horizontal="center" vertical="center" shrinkToFit="1"/>
      <protection locked="0"/>
    </xf>
    <xf numFmtId="38" fontId="17" fillId="0" borderId="2" xfId="11" applyFont="1" applyBorder="1" applyAlignment="1" applyProtection="1">
      <alignment horizontal="center" vertical="center"/>
      <protection locked="0"/>
    </xf>
    <xf numFmtId="38" fontId="17" fillId="0" borderId="3" xfId="11" applyFont="1" applyBorder="1" applyAlignment="1" applyProtection="1">
      <alignment horizontal="center" vertical="center"/>
      <protection locked="0"/>
    </xf>
    <xf numFmtId="38" fontId="17" fillId="0" borderId="4" xfId="11" applyFont="1" applyBorder="1" applyAlignment="1" applyProtection="1">
      <alignment horizontal="center" vertical="center"/>
      <protection locked="0"/>
    </xf>
    <xf numFmtId="0" fontId="26" fillId="0" borderId="2" xfId="9" applyFont="1" applyBorder="1" applyAlignment="1" applyProtection="1">
      <alignment horizontal="center" vertical="center"/>
      <protection locked="0"/>
    </xf>
    <xf numFmtId="0" fontId="26" fillId="0" borderId="3" xfId="9" applyFont="1" applyBorder="1" applyAlignment="1" applyProtection="1">
      <alignment horizontal="center" vertical="center"/>
      <protection locked="0"/>
    </xf>
    <xf numFmtId="0" fontId="26" fillId="0" borderId="4" xfId="9" applyFont="1" applyBorder="1" applyAlignment="1" applyProtection="1">
      <alignment horizontal="center" vertical="center"/>
      <protection locked="0"/>
    </xf>
    <xf numFmtId="0" fontId="26" fillId="0" borderId="12" xfId="9" applyFont="1" applyBorder="1" applyAlignment="1" applyProtection="1">
      <alignment horizontal="center" vertical="top"/>
      <protection locked="0"/>
    </xf>
    <xf numFmtId="0" fontId="26" fillId="0" borderId="6" xfId="9" applyFont="1" applyBorder="1" applyAlignment="1" applyProtection="1">
      <alignment horizontal="center" vertical="top"/>
      <protection locked="0"/>
    </xf>
    <xf numFmtId="0" fontId="26" fillId="0" borderId="16" xfId="9" applyFont="1" applyBorder="1" applyAlignment="1" applyProtection="1">
      <alignment horizontal="center" vertical="top"/>
      <protection locked="0"/>
    </xf>
    <xf numFmtId="0" fontId="26" fillId="0" borderId="15" xfId="9" applyFont="1" applyBorder="1" applyAlignment="1" applyProtection="1">
      <alignment horizontal="center" vertical="top"/>
      <protection locked="0"/>
    </xf>
    <xf numFmtId="0" fontId="26" fillId="0" borderId="0" xfId="9" applyFont="1" applyAlignment="1" applyProtection="1">
      <alignment horizontal="center" vertical="top"/>
      <protection locked="0"/>
    </xf>
    <xf numFmtId="0" fontId="26" fillId="0" borderId="14" xfId="9" applyFont="1" applyBorder="1" applyAlignment="1" applyProtection="1">
      <alignment horizontal="center" vertical="top"/>
      <protection locked="0"/>
    </xf>
    <xf numFmtId="0" fontId="26" fillId="0" borderId="7" xfId="9" applyFont="1" applyBorder="1" applyAlignment="1" applyProtection="1">
      <alignment horizontal="center" vertical="top"/>
      <protection locked="0"/>
    </xf>
    <xf numFmtId="0" fontId="26" fillId="0" borderId="1" xfId="9" applyFont="1" applyBorder="1" applyAlignment="1" applyProtection="1">
      <alignment horizontal="center" vertical="top"/>
      <protection locked="0"/>
    </xf>
    <xf numFmtId="0" fontId="26" fillId="0" borderId="8" xfId="9" applyFont="1" applyBorder="1" applyAlignment="1" applyProtection="1">
      <alignment horizontal="center" vertical="top"/>
      <protection locked="0"/>
    </xf>
    <xf numFmtId="0" fontId="38" fillId="6" borderId="2" xfId="9" applyFont="1" applyFill="1" applyBorder="1" applyAlignment="1" applyProtection="1">
      <alignment horizontal="center" vertical="center"/>
      <protection locked="0"/>
    </xf>
    <xf numFmtId="0" fontId="38" fillId="6" borderId="3" xfId="9" applyFont="1" applyFill="1" applyBorder="1" applyAlignment="1" applyProtection="1">
      <alignment horizontal="center" vertical="center"/>
      <protection locked="0"/>
    </xf>
    <xf numFmtId="0" fontId="38" fillId="6" borderId="4" xfId="9" applyFont="1" applyFill="1" applyBorder="1" applyAlignment="1" applyProtection="1">
      <alignment horizontal="center" vertical="center"/>
      <protection locked="0"/>
    </xf>
    <xf numFmtId="0" fontId="26" fillId="0" borderId="2" xfId="9" applyFont="1" applyBorder="1" applyAlignment="1" applyProtection="1">
      <alignment horizontal="right" vertical="center"/>
      <protection locked="0"/>
    </xf>
    <xf numFmtId="0" fontId="26" fillId="0" borderId="3" xfId="9" applyFont="1" applyBorder="1" applyAlignment="1" applyProtection="1">
      <alignment horizontal="right" vertical="center"/>
      <protection locked="0"/>
    </xf>
  </cellXfs>
  <cellStyles count="16">
    <cellStyle name="Excel Built-in Comma [0]" xfId="15" xr:uid="{8DD66029-6AA6-43E1-9130-9966A28B3496}"/>
    <cellStyle name="桁区切り 2" xfId="3" xr:uid="{CAF36FEC-6F7F-4FCD-BB80-70AD832E8AAE}"/>
    <cellStyle name="桁区切り 2 2" xfId="11" xr:uid="{4AF6788F-CD1E-4FBB-97D1-6884E14B41B6}"/>
    <cellStyle name="桁区切り 2 3" xfId="8" xr:uid="{6021C83D-45F8-45BD-8481-4B3D52E27BC0}"/>
    <cellStyle name="桁区切り 3" xfId="4" xr:uid="{9DF4C759-B6DB-4CCD-AA62-5F1AAC393138}"/>
    <cellStyle name="桁区切り 7" xfId="7" xr:uid="{9C4D5CBE-CED4-4EDA-9D68-44CFAB7A3EFF}"/>
    <cellStyle name="通貨 2" xfId="10" xr:uid="{FD8043B9-006B-41DA-9F91-F54558969907}"/>
    <cellStyle name="標準" xfId="0" builtinId="0"/>
    <cellStyle name="標準 2" xfId="2" xr:uid="{A2749699-42F6-4C3D-BCD1-3C32011CF4B2}"/>
    <cellStyle name="標準 2 2" xfId="9" xr:uid="{4073BE83-23EA-4FBA-8B4C-DEC6B9018BFE}"/>
    <cellStyle name="標準 3" xfId="1" xr:uid="{4E096CEE-E882-4CC9-BE95-B76F3330EC39}"/>
    <cellStyle name="標準 3 2" xfId="5" xr:uid="{9565D76E-BCBF-4B16-9A70-67A616E96AC8}"/>
    <cellStyle name="標準 3 3" xfId="6" xr:uid="{AE0DC347-2789-422A-B77C-FDA47FF9A64A}"/>
    <cellStyle name="標準 4" xfId="14" xr:uid="{A13B63BC-78B9-49E4-A520-9C2BA801C140}"/>
    <cellStyle name="標準 5 5 3" xfId="13" xr:uid="{E62DCB10-01E9-4D92-AE70-848B3B0A5FC8}"/>
    <cellStyle name="標準 5 6 2" xfId="12" xr:uid="{C3A35461-B73A-4DED-9E52-F53E3F7987A1}"/>
  </cellStyles>
  <dxfs count="10">
    <dxf>
      <font>
        <color rgb="FF9C6500"/>
      </font>
      <fill>
        <patternFill>
          <bgColor rgb="FFFFEB9C"/>
        </patternFill>
      </fill>
    </dxf>
    <dxf>
      <font>
        <color rgb="FF9C0006"/>
      </font>
      <fill>
        <patternFill>
          <bgColor rgb="FFFFC7CE"/>
        </patternFill>
      </fill>
    </dxf>
    <dxf>
      <font>
        <b/>
        <i val="0"/>
        <color theme="4"/>
      </font>
      <fill>
        <patternFill>
          <bgColor theme="4" tint="0.79998168889431442"/>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b/>
        <i val="0"/>
        <color theme="4"/>
      </font>
      <fill>
        <patternFill>
          <bgColor theme="4" tint="0.79998168889431442"/>
        </patternFill>
      </fill>
    </dxf>
    <dxf>
      <font>
        <color rgb="FF9C6500"/>
      </font>
      <fill>
        <patternFill>
          <bgColor rgb="FFFFEB9C"/>
        </patternFill>
      </fill>
    </dxf>
    <dxf>
      <font>
        <color rgb="FF9C0006"/>
      </font>
      <fill>
        <patternFill>
          <bgColor rgb="FFFFC7CE"/>
        </patternFill>
      </fill>
    </dxf>
    <dxf>
      <font>
        <b/>
        <i val="0"/>
        <color theme="4"/>
      </font>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fmlaLink="$R$28" lockText="1" noThreeD="1"/>
</file>

<file path=xl/ctrlProps/ctrlProp10.xml><?xml version="1.0" encoding="utf-8"?>
<formControlPr xmlns="http://schemas.microsoft.com/office/spreadsheetml/2009/9/main" objectType="CheckBox" fmlaLink="$R$29" lockText="1" noThreeD="1"/>
</file>

<file path=xl/ctrlProps/ctrlProp11.xml><?xml version="1.0" encoding="utf-8"?>
<formControlPr xmlns="http://schemas.microsoft.com/office/spreadsheetml/2009/9/main" objectType="CheckBox" fmlaLink="$R$30" lockText="1" noThreeD="1"/>
</file>

<file path=xl/ctrlProps/ctrlProp12.xml><?xml version="1.0" encoding="utf-8"?>
<formControlPr xmlns="http://schemas.microsoft.com/office/spreadsheetml/2009/9/main" objectType="CheckBox" fmlaLink="$R$31" lockText="1" noThreeD="1"/>
</file>

<file path=xl/ctrlProps/ctrlProp13.xml><?xml version="1.0" encoding="utf-8"?>
<formControlPr xmlns="http://schemas.microsoft.com/office/spreadsheetml/2009/9/main" objectType="CheckBox" fmlaLink="$R$32" lockText="1" noThreeD="1"/>
</file>

<file path=xl/ctrlProps/ctrlProp14.xml><?xml version="1.0" encoding="utf-8"?>
<formControlPr xmlns="http://schemas.microsoft.com/office/spreadsheetml/2009/9/main" objectType="CheckBox" fmlaLink="$R$33" lockText="1" noThreeD="1"/>
</file>

<file path=xl/ctrlProps/ctrlProp15.xml><?xml version="1.0" encoding="utf-8"?>
<formControlPr xmlns="http://schemas.microsoft.com/office/spreadsheetml/2009/9/main" objectType="CheckBox" fmlaLink="$R$34" lockText="1" noThreeD="1"/>
</file>

<file path=xl/ctrlProps/ctrlProp16.xml><?xml version="1.0" encoding="utf-8"?>
<formControlPr xmlns="http://schemas.microsoft.com/office/spreadsheetml/2009/9/main" objectType="CheckBox" fmlaLink="$R$35" lockText="1" noThreeD="1"/>
</file>

<file path=xl/ctrlProps/ctrlProp17.xml><?xml version="1.0" encoding="utf-8"?>
<formControlPr xmlns="http://schemas.microsoft.com/office/spreadsheetml/2009/9/main" objectType="CheckBox" fmlaLink="$R$38" lockText="1" noThreeD="1"/>
</file>

<file path=xl/ctrlProps/ctrlProp18.xml><?xml version="1.0" encoding="utf-8"?>
<formControlPr xmlns="http://schemas.microsoft.com/office/spreadsheetml/2009/9/main" objectType="CheckBox" fmlaLink="$R$39" lockText="1" noThreeD="1"/>
</file>

<file path=xl/ctrlProps/ctrlProp19.xml><?xml version="1.0" encoding="utf-8"?>
<formControlPr xmlns="http://schemas.microsoft.com/office/spreadsheetml/2009/9/main" objectType="CheckBox" fmlaLink="$R$40" lockText="1" noThreeD="1"/>
</file>

<file path=xl/ctrlProps/ctrlProp20.xml><?xml version="1.0" encoding="utf-8"?>
<formControlPr xmlns="http://schemas.microsoft.com/office/spreadsheetml/2009/9/main" objectType="CheckBox" fmlaLink="$R$37"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fmlaLink="$R$27" lockText="1" noThreeD="1"/>
</file>

<file path=xl/ctrlProps/ctrlProp45.xml><?xml version="1.0" encoding="utf-8"?>
<formControlPr xmlns="http://schemas.microsoft.com/office/spreadsheetml/2009/9/main" objectType="CheckBox" fmlaLink="$R$28" lockText="1" noThreeD="1"/>
</file>

<file path=xl/ctrlProps/ctrlProp46.xml><?xml version="1.0" encoding="utf-8"?>
<formControlPr xmlns="http://schemas.microsoft.com/office/spreadsheetml/2009/9/main" objectType="CheckBox" fmlaLink="$R$30" lockText="1" noThreeD="1"/>
</file>

<file path=xl/ctrlProps/ctrlProp47.xml><?xml version="1.0" encoding="utf-8"?>
<formControlPr xmlns="http://schemas.microsoft.com/office/spreadsheetml/2009/9/main" objectType="CheckBox" fmlaLink="$R$31" lockText="1" noThreeD="1"/>
</file>

<file path=xl/ctrlProps/ctrlProp48.xml><?xml version="1.0" encoding="utf-8"?>
<formControlPr xmlns="http://schemas.microsoft.com/office/spreadsheetml/2009/9/main" objectType="CheckBox" fmlaLink="$R$32" lockText="1" noThreeD="1"/>
</file>

<file path=xl/ctrlProps/ctrlProp49.xml><?xml version="1.0" encoding="utf-8"?>
<formControlPr xmlns="http://schemas.microsoft.com/office/spreadsheetml/2009/9/main" objectType="CheckBox" fmlaLink="$R$34" lockText="1" noThreeD="1"/>
</file>

<file path=xl/ctrlProps/ctrlProp50.xml><?xml version="1.0" encoding="utf-8"?>
<formControlPr xmlns="http://schemas.microsoft.com/office/spreadsheetml/2009/9/main" objectType="CheckBox" fmlaLink="$R$35" lockText="1" noThreeD="1"/>
</file>

<file path=xl/ctrlProps/ctrlProp51.xml><?xml version="1.0" encoding="utf-8"?>
<formControlPr xmlns="http://schemas.microsoft.com/office/spreadsheetml/2009/9/main" objectType="CheckBox" fmlaLink="$R$36" lockText="1" noThreeD="1"/>
</file>

<file path=xl/ctrlProps/ctrlProp52.xml><?xml version="1.0" encoding="utf-8"?>
<formControlPr xmlns="http://schemas.microsoft.com/office/spreadsheetml/2009/9/main" objectType="CheckBox" fmlaLink="$R$51" lockText="1" noThreeD="1"/>
</file>

<file path=xl/ctrlProps/ctrlProp53.xml><?xml version="1.0" encoding="utf-8"?>
<formControlPr xmlns="http://schemas.microsoft.com/office/spreadsheetml/2009/9/main" objectType="CheckBox" fmlaLink="$R$52" lockText="1" noThreeD="1"/>
</file>

<file path=xl/ctrlProps/ctrlProp54.xml><?xml version="1.0" encoding="utf-8"?>
<formControlPr xmlns="http://schemas.microsoft.com/office/spreadsheetml/2009/9/main" objectType="CheckBox" fmlaLink="$R$53" lockText="1" noThreeD="1"/>
</file>

<file path=xl/ctrlProps/ctrlProp55.xml><?xml version="1.0" encoding="utf-8"?>
<formControlPr xmlns="http://schemas.microsoft.com/office/spreadsheetml/2009/9/main" objectType="CheckBox" fmlaLink="$R$50"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fmlaLink="$R$28" lockText="1" noThreeD="1"/>
</file>

<file path=xl/ctrlProps/ctrlProp69.xml><?xml version="1.0" encoding="utf-8"?>
<formControlPr xmlns="http://schemas.microsoft.com/office/spreadsheetml/2009/9/main" objectType="CheckBox" fmlaLink="$R$29" lockText="1" noThreeD="1"/>
</file>

<file path=xl/ctrlProps/ctrlProp70.xml><?xml version="1.0" encoding="utf-8"?>
<formControlPr xmlns="http://schemas.microsoft.com/office/spreadsheetml/2009/9/main" objectType="CheckBox" fmlaLink="$R$30" lockText="1" noThreeD="1"/>
</file>

<file path=xl/ctrlProps/ctrlProp71.xml><?xml version="1.0" encoding="utf-8"?>
<formControlPr xmlns="http://schemas.microsoft.com/office/spreadsheetml/2009/9/main" objectType="CheckBox" fmlaLink="$R$31" lockText="1" noThreeD="1"/>
</file>

<file path=xl/ctrlProps/ctrlProp72.xml><?xml version="1.0" encoding="utf-8"?>
<formControlPr xmlns="http://schemas.microsoft.com/office/spreadsheetml/2009/9/main" objectType="CheckBox" fmlaLink="$R$32" lockText="1" noThreeD="1"/>
</file>

<file path=xl/ctrlProps/ctrlProp73.xml><?xml version="1.0" encoding="utf-8"?>
<formControlPr xmlns="http://schemas.microsoft.com/office/spreadsheetml/2009/9/main" objectType="CheckBox" fmlaLink="$R$33" lockText="1" noThreeD="1"/>
</file>

<file path=xl/ctrlProps/ctrlProp74.xml><?xml version="1.0" encoding="utf-8"?>
<formControlPr xmlns="http://schemas.microsoft.com/office/spreadsheetml/2009/9/main" objectType="CheckBox" fmlaLink="$R$34" lockText="1" noThreeD="1"/>
</file>

<file path=xl/ctrlProps/ctrlProp75.xml><?xml version="1.0" encoding="utf-8"?>
<formControlPr xmlns="http://schemas.microsoft.com/office/spreadsheetml/2009/9/main" objectType="CheckBox" fmlaLink="$R$35" lockText="1" noThreeD="1"/>
</file>

<file path=xl/ctrlProps/ctrlProp76.xml><?xml version="1.0" encoding="utf-8"?>
<formControlPr xmlns="http://schemas.microsoft.com/office/spreadsheetml/2009/9/main" objectType="CheckBox" fmlaLink="$R$48" lockText="1" noThreeD="1"/>
</file>

<file path=xl/ctrlProps/ctrlProp77.xml><?xml version="1.0" encoding="utf-8"?>
<formControlPr xmlns="http://schemas.microsoft.com/office/spreadsheetml/2009/9/main" objectType="CheckBox" fmlaLink="$R$49" lockText="1" noThreeD="1"/>
</file>

<file path=xl/ctrlProps/ctrlProp78.xml><?xml version="1.0" encoding="utf-8"?>
<formControlPr xmlns="http://schemas.microsoft.com/office/spreadsheetml/2009/9/main" objectType="CheckBox" fmlaLink="$R$50" lockText="1" noThreeD="1"/>
</file>

<file path=xl/ctrlProps/ctrlProp79.xml><?xml version="1.0" encoding="utf-8"?>
<formControlPr xmlns="http://schemas.microsoft.com/office/spreadsheetml/2009/9/main" objectType="CheckBox" fmlaLink="$R$47"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25</xdr:row>
          <xdr:rowOff>190500</xdr:rowOff>
        </xdr:from>
        <xdr:to>
          <xdr:col>2</xdr:col>
          <xdr:colOff>257175</xdr:colOff>
          <xdr:row>27</xdr:row>
          <xdr:rowOff>219075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27</xdr:row>
          <xdr:rowOff>171450</xdr:rowOff>
        </xdr:from>
        <xdr:to>
          <xdr:col>2</xdr:col>
          <xdr:colOff>1962150</xdr:colOff>
          <xdr:row>28</xdr:row>
          <xdr:rowOff>190500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26</xdr:row>
          <xdr:rowOff>28575</xdr:rowOff>
        </xdr:from>
        <xdr:to>
          <xdr:col>3</xdr:col>
          <xdr:colOff>38100</xdr:colOff>
          <xdr:row>27</xdr:row>
          <xdr:rowOff>238125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3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200025</xdr:rowOff>
        </xdr:from>
        <xdr:to>
          <xdr:col>1</xdr:col>
          <xdr:colOff>247650</xdr:colOff>
          <xdr:row>20</xdr:row>
          <xdr:rowOff>47625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3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19</xdr:row>
          <xdr:rowOff>371475</xdr:rowOff>
        </xdr:from>
        <xdr:to>
          <xdr:col>1</xdr:col>
          <xdr:colOff>257175</xdr:colOff>
          <xdr:row>21</xdr:row>
          <xdr:rowOff>66675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3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20</xdr:row>
          <xdr:rowOff>381000</xdr:rowOff>
        </xdr:from>
        <xdr:to>
          <xdr:col>1</xdr:col>
          <xdr:colOff>247650</xdr:colOff>
          <xdr:row>22</xdr:row>
          <xdr:rowOff>47625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3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xdr:row>
          <xdr:rowOff>171450</xdr:rowOff>
        </xdr:from>
        <xdr:to>
          <xdr:col>2</xdr:col>
          <xdr:colOff>247650</xdr:colOff>
          <xdr:row>28</xdr:row>
          <xdr:rowOff>190500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3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828675</xdr:colOff>
          <xdr:row>25</xdr:row>
          <xdr:rowOff>190500</xdr:rowOff>
        </xdr:from>
        <xdr:to>
          <xdr:col>4</xdr:col>
          <xdr:colOff>1057275</xdr:colOff>
          <xdr:row>27</xdr:row>
          <xdr:rowOff>238125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3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0</xdr:rowOff>
        </xdr:from>
        <xdr:to>
          <xdr:col>2</xdr:col>
          <xdr:colOff>1200150</xdr:colOff>
          <xdr:row>39</xdr:row>
          <xdr:rowOff>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3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理事長等、法人幹部からの提案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219075</xdr:rowOff>
        </xdr:from>
        <xdr:to>
          <xdr:col>2</xdr:col>
          <xdr:colOff>1428750</xdr:colOff>
          <xdr:row>39</xdr:row>
          <xdr:rowOff>219075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3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施設長・管理者等、管理職からの提案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39</xdr:row>
          <xdr:rowOff>209550</xdr:rowOff>
        </xdr:from>
        <xdr:to>
          <xdr:col>2</xdr:col>
          <xdr:colOff>1238250</xdr:colOff>
          <xdr:row>40</xdr:row>
          <xdr:rowOff>219075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3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介護職等、現場職員からの提案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38</xdr:row>
          <xdr:rowOff>9525</xdr:rowOff>
        </xdr:from>
        <xdr:to>
          <xdr:col>4</xdr:col>
          <xdr:colOff>1000125</xdr:colOff>
          <xdr:row>39</xdr:row>
          <xdr:rowOff>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3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導入に対する補助があるため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38</xdr:row>
          <xdr:rowOff>228600</xdr:rowOff>
        </xdr:from>
        <xdr:to>
          <xdr:col>4</xdr:col>
          <xdr:colOff>1000125</xdr:colOff>
          <xdr:row>39</xdr:row>
          <xdr:rowOff>228600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3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機器メーカーからの営業・提案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39</xdr:row>
          <xdr:rowOff>228600</xdr:rowOff>
        </xdr:from>
        <xdr:to>
          <xdr:col>4</xdr:col>
          <xdr:colOff>1000125</xdr:colOff>
          <xdr:row>40</xdr:row>
          <xdr:rowOff>228600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3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他の施設・事業所らの推薦・口コミ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40</xdr:row>
          <xdr:rowOff>219075</xdr:rowOff>
        </xdr:from>
        <xdr:to>
          <xdr:col>2</xdr:col>
          <xdr:colOff>76200</xdr:colOff>
          <xdr:row>41</xdr:row>
          <xdr:rowOff>228600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3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38</xdr:row>
          <xdr:rowOff>38100</xdr:rowOff>
        </xdr:from>
        <xdr:to>
          <xdr:col>8</xdr:col>
          <xdr:colOff>533400</xdr:colOff>
          <xdr:row>38</xdr:row>
          <xdr:rowOff>228600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3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ケアの質の向上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904875</xdr:colOff>
          <xdr:row>39</xdr:row>
          <xdr:rowOff>123825</xdr:rowOff>
        </xdr:from>
        <xdr:to>
          <xdr:col>12</xdr:col>
          <xdr:colOff>1304925</xdr:colOff>
          <xdr:row>40</xdr:row>
          <xdr:rowOff>123825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3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職員の確保・離職防止・定着に資する取組の推進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40</xdr:row>
          <xdr:rowOff>66675</xdr:rowOff>
        </xdr:from>
        <xdr:to>
          <xdr:col>12</xdr:col>
          <xdr:colOff>733425</xdr:colOff>
          <xdr:row>41</xdr:row>
          <xdr:rowOff>85725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3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ヒヤリハット・介護事故の防止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904875</xdr:colOff>
          <xdr:row>41</xdr:row>
          <xdr:rowOff>38100</xdr:rowOff>
        </xdr:from>
        <xdr:to>
          <xdr:col>11</xdr:col>
          <xdr:colOff>47625</xdr:colOff>
          <xdr:row>42</xdr:row>
          <xdr:rowOff>47625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3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41</xdr:row>
          <xdr:rowOff>19050</xdr:rowOff>
        </xdr:from>
        <xdr:to>
          <xdr:col>9</xdr:col>
          <xdr:colOff>771525</xdr:colOff>
          <xdr:row>42</xdr:row>
          <xdr:rowOff>19050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3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会議や他職種連携におけるロボットの活用</a:t>
              </a:r>
            </a:p>
          </xdr:txBody>
        </xdr:sp>
        <xdr:clientData/>
      </xdr:twoCellAnchor>
    </mc:Choice>
    <mc:Fallback/>
  </mc:AlternateContent>
  <xdr:twoCellAnchor>
    <xdr:from>
      <xdr:col>6</xdr:col>
      <xdr:colOff>272144</xdr:colOff>
      <xdr:row>38</xdr:row>
      <xdr:rowOff>185057</xdr:rowOff>
    </xdr:from>
    <xdr:to>
      <xdr:col>14</xdr:col>
      <xdr:colOff>421821</xdr:colOff>
      <xdr:row>39</xdr:row>
      <xdr:rowOff>190500</xdr:rowOff>
    </xdr:to>
    <xdr:sp macro="" textlink="">
      <xdr:nvSpPr>
        <xdr:cNvPr id="2" name="テキスト ボックス 1">
          <a:extLst>
            <a:ext uri="{FF2B5EF4-FFF2-40B4-BE49-F238E27FC236}">
              <a16:creationId xmlns:a16="http://schemas.microsoft.com/office/drawing/2014/main" id="{7D915DEE-482E-4F06-BE47-DA4350637E0B}"/>
            </a:ext>
          </a:extLst>
        </xdr:cNvPr>
        <xdr:cNvSpPr txBox="1"/>
      </xdr:nvSpPr>
      <xdr:spPr>
        <a:xfrm>
          <a:off x="4386944" y="6690632"/>
          <a:ext cx="5636077" cy="1673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（利用者の自立支援、社会参加・</a:t>
          </a:r>
          <a:r>
            <a:rPr kumimoji="1" lang="ja-JP" altLang="en-US" sz="800" baseline="0"/>
            <a:t>コミュニケーション</a:t>
          </a:r>
          <a:r>
            <a:rPr kumimoji="1" lang="ja-JP" altLang="en-US" sz="800"/>
            <a:t>機会の増加に向けたケアの実施、根拠に基づいた支援の実施等）</a:t>
          </a:r>
        </a:p>
      </xdr:txBody>
    </xdr:sp>
    <xdr:clientData/>
  </xdr:twoCellAnchor>
  <xdr:twoCellAnchor>
    <xdr:from>
      <xdr:col>0</xdr:col>
      <xdr:colOff>219075</xdr:colOff>
      <xdr:row>80</xdr:row>
      <xdr:rowOff>9524</xdr:rowOff>
    </xdr:from>
    <xdr:to>
      <xdr:col>7</xdr:col>
      <xdr:colOff>81643</xdr:colOff>
      <xdr:row>85</xdr:row>
      <xdr:rowOff>81642</xdr:rowOff>
    </xdr:to>
    <xdr:sp macro="" textlink="">
      <xdr:nvSpPr>
        <xdr:cNvPr id="3" name="テキスト ボックス 2">
          <a:extLst>
            <a:ext uri="{FF2B5EF4-FFF2-40B4-BE49-F238E27FC236}">
              <a16:creationId xmlns:a16="http://schemas.microsoft.com/office/drawing/2014/main" id="{62631109-5E0C-42F7-A6F9-CE58064FEFA9}"/>
            </a:ext>
          </a:extLst>
        </xdr:cNvPr>
        <xdr:cNvSpPr txBox="1"/>
      </xdr:nvSpPr>
      <xdr:spPr>
        <a:xfrm>
          <a:off x="219075" y="13725524"/>
          <a:ext cx="4663168" cy="9293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※1</a:t>
          </a:r>
          <a:r>
            <a:rPr kumimoji="1" lang="ja-JP" altLang="en-US" sz="1100"/>
            <a:t>　入眠起床支援、利用者とのコミュニケーション、訴えの把握、日常生活の支援</a:t>
          </a:r>
          <a:endParaRPr kumimoji="1" lang="en-US" altLang="ja-JP" sz="1100"/>
        </a:p>
        <a:p>
          <a:r>
            <a:rPr kumimoji="1" lang="en-US" altLang="ja-JP" sz="1100"/>
            <a:t>※2</a:t>
          </a:r>
          <a:r>
            <a:rPr kumimoji="1" lang="ja-JP" altLang="en-US" sz="1100"/>
            <a:t>　徘徊、不潔行為、昼夜逆転等に対する対応等</a:t>
          </a:r>
          <a:endParaRPr kumimoji="1" lang="en-US" altLang="ja-JP" sz="1100"/>
        </a:p>
        <a:p>
          <a:r>
            <a:rPr kumimoji="1" lang="en-US" altLang="ja-JP" sz="1100"/>
            <a:t>※3</a:t>
          </a:r>
          <a:r>
            <a:rPr kumimoji="1" lang="ja-JP" altLang="en-US" sz="1100"/>
            <a:t>　利用者に関する記録等の作成、勤務票等の作成、申し送り、文書検索等</a:t>
          </a:r>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21</xdr:row>
          <xdr:rowOff>381000</xdr:rowOff>
        </xdr:from>
        <xdr:to>
          <xdr:col>1</xdr:col>
          <xdr:colOff>133350</xdr:colOff>
          <xdr:row>23</xdr:row>
          <xdr:rowOff>19050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3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828675</xdr:colOff>
          <xdr:row>28</xdr:row>
          <xdr:rowOff>9525</xdr:rowOff>
        </xdr:from>
        <xdr:to>
          <xdr:col>4</xdr:col>
          <xdr:colOff>1047750</xdr:colOff>
          <xdr:row>29</xdr:row>
          <xdr:rowOff>57150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3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514350</xdr:colOff>
          <xdr:row>27</xdr:row>
          <xdr:rowOff>161925</xdr:rowOff>
        </xdr:from>
        <xdr:to>
          <xdr:col>8</xdr:col>
          <xdr:colOff>200025</xdr:colOff>
          <xdr:row>28</xdr:row>
          <xdr:rowOff>190500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3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39</xdr:row>
          <xdr:rowOff>85725</xdr:rowOff>
        </xdr:from>
        <xdr:to>
          <xdr:col>9</xdr:col>
          <xdr:colOff>495300</xdr:colOff>
          <xdr:row>40</xdr:row>
          <xdr:rowOff>95250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3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職員の精神的・肉体的負担軽減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40</xdr:row>
          <xdr:rowOff>57150</xdr:rowOff>
        </xdr:from>
        <xdr:to>
          <xdr:col>8</xdr:col>
          <xdr:colOff>666750</xdr:colOff>
          <xdr:row>41</xdr:row>
          <xdr:rowOff>38100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3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業務の効率化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244928</xdr:colOff>
      <xdr:row>24</xdr:row>
      <xdr:rowOff>81642</xdr:rowOff>
    </xdr:from>
    <xdr:to>
      <xdr:col>17</xdr:col>
      <xdr:colOff>136070</xdr:colOff>
      <xdr:row>29</xdr:row>
      <xdr:rowOff>571500</xdr:rowOff>
    </xdr:to>
    <xdr:sp macro="" textlink="">
      <xdr:nvSpPr>
        <xdr:cNvPr id="2" name="テキスト ボックス 1">
          <a:extLst>
            <a:ext uri="{FF2B5EF4-FFF2-40B4-BE49-F238E27FC236}">
              <a16:creationId xmlns:a16="http://schemas.microsoft.com/office/drawing/2014/main" id="{38566A56-9858-43D5-BEAE-ACA58AE02FC9}"/>
            </a:ext>
          </a:extLst>
        </xdr:cNvPr>
        <xdr:cNvSpPr txBox="1"/>
      </xdr:nvSpPr>
      <xdr:spPr>
        <a:xfrm>
          <a:off x="244928" y="4196442"/>
          <a:ext cx="7177767" cy="9470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rPr>
            <a:t>機器の導入経費（購入費用及び初期設定費用）と認められない経費は対象外とする。</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a:t>
          </a:r>
          <a:r>
            <a:rPr kumimoji="1" lang="ja-JP" altLang="en-US" sz="1200">
              <a:solidFill>
                <a:schemeClr val="tx1"/>
              </a:solidFill>
            </a:rPr>
            <a:t>対象外となる経費の例</a:t>
          </a:r>
          <a:r>
            <a:rPr kumimoji="1" lang="en-US" altLang="ja-JP" sz="1200">
              <a:solidFill>
                <a:schemeClr val="tx1"/>
              </a:solidFill>
            </a:rPr>
            <a:t>】</a:t>
          </a:r>
        </a:p>
        <a:p>
          <a:r>
            <a:rPr kumimoji="1" lang="ja-JP" altLang="en-US" sz="1200">
              <a:solidFill>
                <a:schemeClr val="tx1"/>
              </a:solidFill>
            </a:rPr>
            <a:t>　・</a:t>
          </a:r>
          <a:r>
            <a:rPr kumimoji="1" lang="en-US" altLang="ja-JP" sz="1200">
              <a:solidFill>
                <a:schemeClr val="tx1"/>
              </a:solidFill>
            </a:rPr>
            <a:t>Wi-Fi</a:t>
          </a:r>
          <a:r>
            <a:rPr kumimoji="1" lang="ja-JP" altLang="en-US" sz="1200">
              <a:solidFill>
                <a:schemeClr val="tx1"/>
              </a:solidFill>
            </a:rPr>
            <a:t>工事等通信環境整備に要する経費</a:t>
          </a:r>
          <a:endParaRPr kumimoji="1" lang="en-US" altLang="ja-JP" sz="1200">
            <a:solidFill>
              <a:schemeClr val="tx1"/>
            </a:solidFill>
          </a:endParaRPr>
        </a:p>
        <a:p>
          <a:r>
            <a:rPr kumimoji="1" lang="ja-JP" altLang="en-US" sz="1200">
              <a:solidFill>
                <a:schemeClr val="tx1"/>
              </a:solidFill>
            </a:rPr>
            <a:t>　・機器の配送料</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PC</a:t>
          </a:r>
          <a:r>
            <a:rPr kumimoji="1" lang="ja-JP" altLang="en-US" sz="1200">
              <a:solidFill>
                <a:schemeClr val="tx1"/>
              </a:solidFill>
            </a:rPr>
            <a:t>、タブレット及びその付属品</a:t>
          </a:r>
          <a:endParaRPr kumimoji="1" lang="en-US" altLang="ja-JP" sz="1200">
            <a:solidFill>
              <a:schemeClr val="tx1"/>
            </a:solidFill>
          </a:endParaRPr>
        </a:p>
        <a:p>
          <a:r>
            <a:rPr kumimoji="1" lang="ja-JP" altLang="en-US" sz="1200">
              <a:solidFill>
                <a:schemeClr val="tx1"/>
              </a:solidFill>
            </a:rPr>
            <a:t>　・工事費（設置費は可能）</a:t>
          </a:r>
          <a:endParaRPr kumimoji="1" lang="en-US" altLang="ja-JP" sz="12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1771650</xdr:colOff>
          <xdr:row>27</xdr:row>
          <xdr:rowOff>190500</xdr:rowOff>
        </xdr:from>
        <xdr:to>
          <xdr:col>2</xdr:col>
          <xdr:colOff>38100</xdr:colOff>
          <xdr:row>30</xdr:row>
          <xdr:rowOff>76200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30</xdr:row>
          <xdr:rowOff>161925</xdr:rowOff>
        </xdr:from>
        <xdr:to>
          <xdr:col>2</xdr:col>
          <xdr:colOff>38100</xdr:colOff>
          <xdr:row>32</xdr:row>
          <xdr:rowOff>28575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29</xdr:row>
          <xdr:rowOff>104775</xdr:rowOff>
        </xdr:from>
        <xdr:to>
          <xdr:col>2</xdr:col>
          <xdr:colOff>38100</xdr:colOff>
          <xdr:row>31</xdr:row>
          <xdr:rowOff>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5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33</xdr:row>
          <xdr:rowOff>114300</xdr:rowOff>
        </xdr:from>
        <xdr:to>
          <xdr:col>2</xdr:col>
          <xdr:colOff>38100</xdr:colOff>
          <xdr:row>34</xdr:row>
          <xdr:rowOff>171450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5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43</xdr:row>
          <xdr:rowOff>0</xdr:rowOff>
        </xdr:from>
        <xdr:to>
          <xdr:col>2</xdr:col>
          <xdr:colOff>38100</xdr:colOff>
          <xdr:row>44</xdr:row>
          <xdr:rowOff>9525</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5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29</xdr:row>
          <xdr:rowOff>152400</xdr:rowOff>
        </xdr:from>
        <xdr:to>
          <xdr:col>3</xdr:col>
          <xdr:colOff>990600</xdr:colOff>
          <xdr:row>30</xdr:row>
          <xdr:rowOff>180975</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5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27</xdr:row>
          <xdr:rowOff>228600</xdr:rowOff>
        </xdr:from>
        <xdr:to>
          <xdr:col>3</xdr:col>
          <xdr:colOff>990600</xdr:colOff>
          <xdr:row>30</xdr:row>
          <xdr:rowOff>19050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5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37</xdr:row>
          <xdr:rowOff>209550</xdr:rowOff>
        </xdr:from>
        <xdr:to>
          <xdr:col>2</xdr:col>
          <xdr:colOff>38100</xdr:colOff>
          <xdr:row>38</xdr:row>
          <xdr:rowOff>228600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5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44</xdr:row>
          <xdr:rowOff>200025</xdr:rowOff>
        </xdr:from>
        <xdr:to>
          <xdr:col>2</xdr:col>
          <xdr:colOff>38100</xdr:colOff>
          <xdr:row>46</xdr:row>
          <xdr:rowOff>38100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5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41</xdr:row>
          <xdr:rowOff>133350</xdr:rowOff>
        </xdr:from>
        <xdr:to>
          <xdr:col>2</xdr:col>
          <xdr:colOff>38100</xdr:colOff>
          <xdr:row>42</xdr:row>
          <xdr:rowOff>209550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5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44</xdr:row>
          <xdr:rowOff>19050</xdr:rowOff>
        </xdr:from>
        <xdr:to>
          <xdr:col>2</xdr:col>
          <xdr:colOff>38100</xdr:colOff>
          <xdr:row>44</xdr:row>
          <xdr:rowOff>228600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5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35</xdr:row>
          <xdr:rowOff>962025</xdr:rowOff>
        </xdr:from>
        <xdr:to>
          <xdr:col>2</xdr:col>
          <xdr:colOff>38100</xdr:colOff>
          <xdr:row>37</xdr:row>
          <xdr:rowOff>47625</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5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36</xdr:row>
          <xdr:rowOff>190500</xdr:rowOff>
        </xdr:from>
        <xdr:to>
          <xdr:col>2</xdr:col>
          <xdr:colOff>38100</xdr:colOff>
          <xdr:row>38</xdr:row>
          <xdr:rowOff>9525</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5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1685925</xdr:colOff>
      <xdr:row>28</xdr:row>
      <xdr:rowOff>22412</xdr:rowOff>
    </xdr:from>
    <xdr:to>
      <xdr:col>7</xdr:col>
      <xdr:colOff>1086970</xdr:colOff>
      <xdr:row>32</xdr:row>
      <xdr:rowOff>78441</xdr:rowOff>
    </xdr:to>
    <xdr:sp macro="" textlink="">
      <xdr:nvSpPr>
        <xdr:cNvPr id="2" name="正方形/長方形 1">
          <a:extLst>
            <a:ext uri="{FF2B5EF4-FFF2-40B4-BE49-F238E27FC236}">
              <a16:creationId xmlns:a16="http://schemas.microsoft.com/office/drawing/2014/main" id="{A624A7D1-713F-42F6-B4F0-A5A36AD336FE}"/>
            </a:ext>
          </a:extLst>
        </xdr:cNvPr>
        <xdr:cNvSpPr/>
      </xdr:nvSpPr>
      <xdr:spPr>
        <a:xfrm>
          <a:off x="1371600" y="4823012"/>
          <a:ext cx="4115920" cy="741829"/>
        </a:xfrm>
        <a:prstGeom prst="rect">
          <a:avLst/>
        </a:prstGeom>
        <a:noFill/>
        <a:ln w="190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1676400</xdr:colOff>
      <xdr:row>32</xdr:row>
      <xdr:rowOff>168089</xdr:rowOff>
    </xdr:from>
    <xdr:to>
      <xdr:col>10</xdr:col>
      <xdr:colOff>201706</xdr:colOff>
      <xdr:row>35</xdr:row>
      <xdr:rowOff>76201</xdr:rowOff>
    </xdr:to>
    <xdr:sp macro="" textlink="">
      <xdr:nvSpPr>
        <xdr:cNvPr id="3" name="正方形/長方形 2">
          <a:extLst>
            <a:ext uri="{FF2B5EF4-FFF2-40B4-BE49-F238E27FC236}">
              <a16:creationId xmlns:a16="http://schemas.microsoft.com/office/drawing/2014/main" id="{09D0FBC7-A7E4-44D0-B6D2-D5F0015CFA64}"/>
            </a:ext>
          </a:extLst>
        </xdr:cNvPr>
        <xdr:cNvSpPr/>
      </xdr:nvSpPr>
      <xdr:spPr>
        <a:xfrm>
          <a:off x="1371600" y="5654489"/>
          <a:ext cx="5688106" cy="422462"/>
        </a:xfrm>
        <a:prstGeom prst="rect">
          <a:avLst/>
        </a:prstGeom>
        <a:noFill/>
        <a:ln w="190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19</xdr:row>
          <xdr:rowOff>342900</xdr:rowOff>
        </xdr:from>
        <xdr:to>
          <xdr:col>1</xdr:col>
          <xdr:colOff>247650</xdr:colOff>
          <xdr:row>21</xdr:row>
          <xdr:rowOff>123825</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5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276225</xdr:rowOff>
        </xdr:from>
        <xdr:to>
          <xdr:col>1</xdr:col>
          <xdr:colOff>257175</xdr:colOff>
          <xdr:row>19</xdr:row>
          <xdr:rowOff>438150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5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1057275</xdr:colOff>
      <xdr:row>35</xdr:row>
      <xdr:rowOff>171450</xdr:rowOff>
    </xdr:from>
    <xdr:to>
      <xdr:col>7</xdr:col>
      <xdr:colOff>1019175</xdr:colOff>
      <xdr:row>37</xdr:row>
      <xdr:rowOff>57149</xdr:rowOff>
    </xdr:to>
    <xdr:grpSp>
      <xdr:nvGrpSpPr>
        <xdr:cNvPr id="4" name="グループ化 3">
          <a:extLst>
            <a:ext uri="{FF2B5EF4-FFF2-40B4-BE49-F238E27FC236}">
              <a16:creationId xmlns:a16="http://schemas.microsoft.com/office/drawing/2014/main" id="{A71997AA-36DA-4C77-BC85-A17634805E5A}"/>
            </a:ext>
          </a:extLst>
        </xdr:cNvPr>
        <xdr:cNvGrpSpPr/>
      </xdr:nvGrpSpPr>
      <xdr:grpSpPr>
        <a:xfrm>
          <a:off x="3298451" y="10133479"/>
          <a:ext cx="5183842" cy="1129552"/>
          <a:chOff x="3295650" y="8934450"/>
          <a:chExt cx="5181600" cy="1133474"/>
        </a:xfrm>
      </xdr:grpSpPr>
      <xdr:sp macro="" textlink="">
        <xdr:nvSpPr>
          <xdr:cNvPr id="5" name="テキスト ボックス 4">
            <a:extLst>
              <a:ext uri="{FF2B5EF4-FFF2-40B4-BE49-F238E27FC236}">
                <a16:creationId xmlns:a16="http://schemas.microsoft.com/office/drawing/2014/main" id="{17DBB216-8DFD-D954-DB6A-438C0EAF0A0A}"/>
              </a:ext>
            </a:extLst>
          </xdr:cNvPr>
          <xdr:cNvSpPr txBox="1"/>
        </xdr:nvSpPr>
        <xdr:spPr>
          <a:xfrm>
            <a:off x="3295650" y="9429749"/>
            <a:ext cx="5181600"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rPr>
              <a:t>＜点線内の機器等の導入に際し、必要な場合のみチェックすること＞</a:t>
            </a:r>
          </a:p>
        </xdr:txBody>
      </xdr:sp>
      <xdr:sp macro="" textlink="">
        <xdr:nvSpPr>
          <xdr:cNvPr id="6" name="下矢印 3">
            <a:extLst>
              <a:ext uri="{FF2B5EF4-FFF2-40B4-BE49-F238E27FC236}">
                <a16:creationId xmlns:a16="http://schemas.microsoft.com/office/drawing/2014/main" id="{2A522AF1-A342-DEF1-DD32-651335A8AE6E}"/>
              </a:ext>
            </a:extLst>
          </xdr:cNvPr>
          <xdr:cNvSpPr/>
        </xdr:nvSpPr>
        <xdr:spPr>
          <a:xfrm>
            <a:off x="4581525" y="8934450"/>
            <a:ext cx="571500" cy="457200"/>
          </a:xfrm>
          <a:prstGeom prst="downArrow">
            <a:avLst/>
          </a:prstGeom>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0</xdr:col>
          <xdr:colOff>104775</xdr:colOff>
          <xdr:row>16</xdr:row>
          <xdr:rowOff>114300</xdr:rowOff>
        </xdr:from>
        <xdr:to>
          <xdr:col>1</xdr:col>
          <xdr:colOff>257175</xdr:colOff>
          <xdr:row>18</xdr:row>
          <xdr:rowOff>28575</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5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21</xdr:row>
          <xdr:rowOff>0</xdr:rowOff>
        </xdr:from>
        <xdr:to>
          <xdr:col>1</xdr:col>
          <xdr:colOff>133350</xdr:colOff>
          <xdr:row>21</xdr:row>
          <xdr:rowOff>409575</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5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23</xdr:row>
          <xdr:rowOff>0</xdr:rowOff>
        </xdr:from>
        <xdr:to>
          <xdr:col>1</xdr:col>
          <xdr:colOff>133350</xdr:colOff>
          <xdr:row>24</xdr:row>
          <xdr:rowOff>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5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0</xdr:rowOff>
        </xdr:from>
        <xdr:to>
          <xdr:col>2</xdr:col>
          <xdr:colOff>200025</xdr:colOff>
          <xdr:row>50</xdr:row>
          <xdr:rowOff>0</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5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理事長等、法人幹部からの提案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219075</xdr:rowOff>
        </xdr:from>
        <xdr:to>
          <xdr:col>2</xdr:col>
          <xdr:colOff>428625</xdr:colOff>
          <xdr:row>50</xdr:row>
          <xdr:rowOff>219075</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5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施設長・管理者等、管理職からの提案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50</xdr:row>
          <xdr:rowOff>209550</xdr:rowOff>
        </xdr:from>
        <xdr:to>
          <xdr:col>2</xdr:col>
          <xdr:colOff>238125</xdr:colOff>
          <xdr:row>51</xdr:row>
          <xdr:rowOff>219075</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500-00001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介護職等、現場職員からの提案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49</xdr:row>
          <xdr:rowOff>9525</xdr:rowOff>
        </xdr:from>
        <xdr:to>
          <xdr:col>5</xdr:col>
          <xdr:colOff>180975</xdr:colOff>
          <xdr:row>50</xdr:row>
          <xdr:rowOff>0</xdr:rowOff>
        </xdr:to>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0500-00001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導入に対する補助があるため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49</xdr:row>
          <xdr:rowOff>228600</xdr:rowOff>
        </xdr:from>
        <xdr:to>
          <xdr:col>5</xdr:col>
          <xdr:colOff>180975</xdr:colOff>
          <xdr:row>50</xdr:row>
          <xdr:rowOff>228600</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500-00001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機器メーカーからの営業・提案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50</xdr:row>
          <xdr:rowOff>228600</xdr:rowOff>
        </xdr:from>
        <xdr:to>
          <xdr:col>5</xdr:col>
          <xdr:colOff>180975</xdr:colOff>
          <xdr:row>51</xdr:row>
          <xdr:rowOff>228600</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5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他の施設・事業所らの推薦・口コミ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51</xdr:row>
          <xdr:rowOff>219075</xdr:rowOff>
        </xdr:from>
        <xdr:to>
          <xdr:col>1</xdr:col>
          <xdr:colOff>1057275</xdr:colOff>
          <xdr:row>52</xdr:row>
          <xdr:rowOff>228600</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5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49</xdr:row>
          <xdr:rowOff>38100</xdr:rowOff>
        </xdr:from>
        <xdr:to>
          <xdr:col>7</xdr:col>
          <xdr:colOff>438150</xdr:colOff>
          <xdr:row>49</xdr:row>
          <xdr:rowOff>228600</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500-00001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ケアの質の向上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50</xdr:row>
          <xdr:rowOff>123825</xdr:rowOff>
        </xdr:from>
        <xdr:to>
          <xdr:col>9</xdr:col>
          <xdr:colOff>2362200</xdr:colOff>
          <xdr:row>51</xdr:row>
          <xdr:rowOff>123825</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5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職員の確保・離職防止・定着に資する取組の推進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51</xdr:row>
          <xdr:rowOff>76200</xdr:rowOff>
        </xdr:from>
        <xdr:to>
          <xdr:col>9</xdr:col>
          <xdr:colOff>1790700</xdr:colOff>
          <xdr:row>52</xdr:row>
          <xdr:rowOff>28575</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5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ヒヤリハット・介護事故の防止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52</xdr:row>
          <xdr:rowOff>28575</xdr:rowOff>
        </xdr:from>
        <xdr:to>
          <xdr:col>9</xdr:col>
          <xdr:colOff>419100</xdr:colOff>
          <xdr:row>53</xdr:row>
          <xdr:rowOff>47625</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500-00001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52</xdr:row>
          <xdr:rowOff>9525</xdr:rowOff>
        </xdr:from>
        <xdr:to>
          <xdr:col>8</xdr:col>
          <xdr:colOff>314325</xdr:colOff>
          <xdr:row>53</xdr:row>
          <xdr:rowOff>9525</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500-00001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会議や他職種連携におけるICTの活用</a:t>
              </a:r>
            </a:p>
          </xdr:txBody>
        </xdr:sp>
        <xdr:clientData/>
      </xdr:twoCellAnchor>
    </mc:Choice>
    <mc:Fallback/>
  </mc:AlternateContent>
  <xdr:twoCellAnchor>
    <xdr:from>
      <xdr:col>6</xdr:col>
      <xdr:colOff>173291</xdr:colOff>
      <xdr:row>49</xdr:row>
      <xdr:rowOff>182656</xdr:rowOff>
    </xdr:from>
    <xdr:to>
      <xdr:col>11</xdr:col>
      <xdr:colOff>602316</xdr:colOff>
      <xdr:row>50</xdr:row>
      <xdr:rowOff>182656</xdr:rowOff>
    </xdr:to>
    <xdr:sp macro="" textlink="">
      <xdr:nvSpPr>
        <xdr:cNvPr id="7" name="テキスト ボックス 6">
          <a:extLst>
            <a:ext uri="{FF2B5EF4-FFF2-40B4-BE49-F238E27FC236}">
              <a16:creationId xmlns:a16="http://schemas.microsoft.com/office/drawing/2014/main" id="{F492F886-8377-4076-BEC6-2808E0A3672E}"/>
            </a:ext>
          </a:extLst>
        </xdr:cNvPr>
        <xdr:cNvSpPr txBox="1"/>
      </xdr:nvSpPr>
      <xdr:spPr>
        <a:xfrm>
          <a:off x="4288091" y="8574181"/>
          <a:ext cx="3858025"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（利用者の自立支援、社会参加・コミュニケーション機会の増加に向けたケアの実施、根拠に基づいた支援の実施等）</a:t>
          </a:r>
        </a:p>
      </xdr:txBody>
    </xdr:sp>
    <xdr:clientData/>
  </xdr:twoCellAnchor>
  <mc:AlternateContent xmlns:mc="http://schemas.openxmlformats.org/markup-compatibility/2006">
    <mc:Choice xmlns:a14="http://schemas.microsoft.com/office/drawing/2010/main" Requires="a14">
      <xdr:twoCellAnchor editAs="oneCell">
        <xdr:from>
          <xdr:col>1</xdr:col>
          <xdr:colOff>1771650</xdr:colOff>
          <xdr:row>32</xdr:row>
          <xdr:rowOff>161925</xdr:rowOff>
        </xdr:from>
        <xdr:to>
          <xdr:col>2</xdr:col>
          <xdr:colOff>38100</xdr:colOff>
          <xdr:row>34</xdr:row>
          <xdr:rowOff>28575</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500-00001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17</xdr:row>
          <xdr:rowOff>209550</xdr:rowOff>
        </xdr:from>
        <xdr:to>
          <xdr:col>1</xdr:col>
          <xdr:colOff>257175</xdr:colOff>
          <xdr:row>19</xdr:row>
          <xdr:rowOff>66675</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0500-00002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50</xdr:row>
          <xdr:rowOff>57150</xdr:rowOff>
        </xdr:from>
        <xdr:to>
          <xdr:col>7</xdr:col>
          <xdr:colOff>390525</xdr:colOff>
          <xdr:row>51</xdr:row>
          <xdr:rowOff>57150</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500-00002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職員の負担軽減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51</xdr:row>
          <xdr:rowOff>66675</xdr:rowOff>
        </xdr:from>
        <xdr:to>
          <xdr:col>7</xdr:col>
          <xdr:colOff>295275</xdr:colOff>
          <xdr:row>52</xdr:row>
          <xdr:rowOff>9525</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0500-00002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業務の効率化</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11</xdr:col>
      <xdr:colOff>76200</xdr:colOff>
      <xdr:row>9</xdr:row>
      <xdr:rowOff>19050</xdr:rowOff>
    </xdr:from>
    <xdr:to>
      <xdr:col>11</xdr:col>
      <xdr:colOff>419100</xdr:colOff>
      <xdr:row>10</xdr:row>
      <xdr:rowOff>266700</xdr:rowOff>
    </xdr:to>
    <xdr:sp macro="" textlink="">
      <xdr:nvSpPr>
        <xdr:cNvPr id="2" name="右大かっこ 1">
          <a:extLst>
            <a:ext uri="{FF2B5EF4-FFF2-40B4-BE49-F238E27FC236}">
              <a16:creationId xmlns:a16="http://schemas.microsoft.com/office/drawing/2014/main" id="{C6152FDF-99E0-4166-9F5B-34471052BF75}"/>
            </a:ext>
          </a:extLst>
        </xdr:cNvPr>
        <xdr:cNvSpPr/>
      </xdr:nvSpPr>
      <xdr:spPr>
        <a:xfrm>
          <a:off x="4791075" y="1562100"/>
          <a:ext cx="342900" cy="323850"/>
        </a:xfrm>
        <a:prstGeom prst="rightBracket">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19050</xdr:colOff>
      <xdr:row>9</xdr:row>
      <xdr:rowOff>133350</xdr:rowOff>
    </xdr:from>
    <xdr:to>
      <xdr:col>21</xdr:col>
      <xdr:colOff>276225</xdr:colOff>
      <xdr:row>10</xdr:row>
      <xdr:rowOff>123825</xdr:rowOff>
    </xdr:to>
    <xdr:sp macro="" textlink="">
      <xdr:nvSpPr>
        <xdr:cNvPr id="3" name="テキスト ボックス 2">
          <a:extLst>
            <a:ext uri="{FF2B5EF4-FFF2-40B4-BE49-F238E27FC236}">
              <a16:creationId xmlns:a16="http://schemas.microsoft.com/office/drawing/2014/main" id="{B892A346-5508-42F1-8FFD-F87A38EAA1A3}"/>
            </a:ext>
          </a:extLst>
        </xdr:cNvPr>
        <xdr:cNvSpPr txBox="1"/>
      </xdr:nvSpPr>
      <xdr:spPr>
        <a:xfrm>
          <a:off x="5162550" y="1676400"/>
          <a:ext cx="4114800"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u="sng"/>
            <a:t>機器台数等との著しい矛盾が生じていないか確認します。</a:t>
          </a:r>
          <a:endParaRPr kumimoji="1" lang="en-US" altLang="ja-JP" sz="1200" u="sng"/>
        </a:p>
        <a:p>
          <a:endParaRPr kumimoji="1" lang="ja-JP" altLang="en-US" sz="1200"/>
        </a:p>
      </xdr:txBody>
    </xdr:sp>
    <xdr:clientData/>
  </xdr:twoCellAnchor>
  <xdr:oneCellAnchor>
    <xdr:from>
      <xdr:col>0</xdr:col>
      <xdr:colOff>190499</xdr:colOff>
      <xdr:row>35</xdr:row>
      <xdr:rowOff>130968</xdr:rowOff>
    </xdr:from>
    <xdr:ext cx="10406064" cy="1142231"/>
    <xdr:pic>
      <xdr:nvPicPr>
        <xdr:cNvPr id="4" name="図 3">
          <a:extLst>
            <a:ext uri="{FF2B5EF4-FFF2-40B4-BE49-F238E27FC236}">
              <a16:creationId xmlns:a16="http://schemas.microsoft.com/office/drawing/2014/main" id="{2A1B441D-BCB7-4E41-B968-468424A6E3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499" y="6131718"/>
          <a:ext cx="10406064" cy="114223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25</xdr:row>
          <xdr:rowOff>161925</xdr:rowOff>
        </xdr:from>
        <xdr:to>
          <xdr:col>2</xdr:col>
          <xdr:colOff>266700</xdr:colOff>
          <xdr:row>28</xdr:row>
          <xdr:rowOff>95250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7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28</xdr:row>
          <xdr:rowOff>0</xdr:rowOff>
        </xdr:from>
        <xdr:to>
          <xdr:col>2</xdr:col>
          <xdr:colOff>1962150</xdr:colOff>
          <xdr:row>29</xdr:row>
          <xdr:rowOff>47625</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7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26</xdr:row>
          <xdr:rowOff>0</xdr:rowOff>
        </xdr:from>
        <xdr:to>
          <xdr:col>2</xdr:col>
          <xdr:colOff>2009775</xdr:colOff>
          <xdr:row>28</xdr:row>
          <xdr:rowOff>28575</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7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0</xdr:rowOff>
        </xdr:from>
        <xdr:to>
          <xdr:col>1</xdr:col>
          <xdr:colOff>247650</xdr:colOff>
          <xdr:row>19</xdr:row>
          <xdr:rowOff>57150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7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371475</xdr:rowOff>
        </xdr:from>
        <xdr:to>
          <xdr:col>1</xdr:col>
          <xdr:colOff>257175</xdr:colOff>
          <xdr:row>20</xdr:row>
          <xdr:rowOff>19050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7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19</xdr:row>
          <xdr:rowOff>381000</xdr:rowOff>
        </xdr:from>
        <xdr:to>
          <xdr:col>1</xdr:col>
          <xdr:colOff>247650</xdr:colOff>
          <xdr:row>21</xdr:row>
          <xdr:rowOff>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7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27</xdr:row>
          <xdr:rowOff>219075</xdr:rowOff>
        </xdr:from>
        <xdr:to>
          <xdr:col>2</xdr:col>
          <xdr:colOff>257175</xdr:colOff>
          <xdr:row>29</xdr:row>
          <xdr:rowOff>28575</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7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25</xdr:row>
          <xdr:rowOff>142875</xdr:rowOff>
        </xdr:from>
        <xdr:to>
          <xdr:col>4</xdr:col>
          <xdr:colOff>1085850</xdr:colOff>
          <xdr:row>28</xdr:row>
          <xdr:rowOff>104775</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7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2</xdr:col>
          <xdr:colOff>1209675</xdr:colOff>
          <xdr:row>49</xdr:row>
          <xdr:rowOff>9525</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7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理事長等、法人幹部からの提案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219075</xdr:rowOff>
        </xdr:from>
        <xdr:to>
          <xdr:col>2</xdr:col>
          <xdr:colOff>1438275</xdr:colOff>
          <xdr:row>49</xdr:row>
          <xdr:rowOff>228600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7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施設長・管理者等、管理職からの提案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209550</xdr:rowOff>
        </xdr:from>
        <xdr:to>
          <xdr:col>2</xdr:col>
          <xdr:colOff>1247775</xdr:colOff>
          <xdr:row>51</xdr:row>
          <xdr:rowOff>47625</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7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介護職等、現場職員からの提案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48</xdr:row>
          <xdr:rowOff>9525</xdr:rowOff>
        </xdr:from>
        <xdr:to>
          <xdr:col>4</xdr:col>
          <xdr:colOff>885825</xdr:colOff>
          <xdr:row>49</xdr:row>
          <xdr:rowOff>9525</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7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導入に対する補助があるため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48</xdr:row>
          <xdr:rowOff>228600</xdr:rowOff>
        </xdr:from>
        <xdr:to>
          <xdr:col>4</xdr:col>
          <xdr:colOff>885825</xdr:colOff>
          <xdr:row>49</xdr:row>
          <xdr:rowOff>228600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7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機器メーカーからの営業・提案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49</xdr:row>
          <xdr:rowOff>228600</xdr:rowOff>
        </xdr:from>
        <xdr:to>
          <xdr:col>4</xdr:col>
          <xdr:colOff>885825</xdr:colOff>
          <xdr:row>51</xdr:row>
          <xdr:rowOff>57150</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7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他の施設・事業所らの推薦・口コミ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51</xdr:row>
          <xdr:rowOff>19050</xdr:rowOff>
        </xdr:from>
        <xdr:to>
          <xdr:col>2</xdr:col>
          <xdr:colOff>85725</xdr:colOff>
          <xdr:row>52</xdr:row>
          <xdr:rowOff>38100</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7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48</xdr:row>
          <xdr:rowOff>38100</xdr:rowOff>
        </xdr:from>
        <xdr:to>
          <xdr:col>8</xdr:col>
          <xdr:colOff>533400</xdr:colOff>
          <xdr:row>48</xdr:row>
          <xdr:rowOff>228600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7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ケアの質の向上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49</xdr:row>
          <xdr:rowOff>123825</xdr:rowOff>
        </xdr:from>
        <xdr:to>
          <xdr:col>12</xdr:col>
          <xdr:colOff>1304925</xdr:colOff>
          <xdr:row>50</xdr:row>
          <xdr:rowOff>133350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7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職員の確保・離職防止・定着に資する取組の推進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50</xdr:row>
          <xdr:rowOff>57150</xdr:rowOff>
        </xdr:from>
        <xdr:to>
          <xdr:col>12</xdr:col>
          <xdr:colOff>733425</xdr:colOff>
          <xdr:row>51</xdr:row>
          <xdr:rowOff>142875</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7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ヒヤリハット・介護事故の防止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51</xdr:row>
          <xdr:rowOff>76200</xdr:rowOff>
        </xdr:from>
        <xdr:to>
          <xdr:col>11</xdr:col>
          <xdr:colOff>247650</xdr:colOff>
          <xdr:row>52</xdr:row>
          <xdr:rowOff>104775</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7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51</xdr:row>
          <xdr:rowOff>57150</xdr:rowOff>
        </xdr:from>
        <xdr:to>
          <xdr:col>10</xdr:col>
          <xdr:colOff>57150</xdr:colOff>
          <xdr:row>52</xdr:row>
          <xdr:rowOff>19050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7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会議や他職種連携におけるロボット・ICTの活用</a:t>
              </a:r>
            </a:p>
          </xdr:txBody>
        </xdr:sp>
        <xdr:clientData/>
      </xdr:twoCellAnchor>
    </mc:Choice>
    <mc:Fallback/>
  </mc:AlternateContent>
  <xdr:twoCellAnchor>
    <xdr:from>
      <xdr:col>7</xdr:col>
      <xdr:colOff>61232</xdr:colOff>
      <xdr:row>48</xdr:row>
      <xdr:rowOff>171450</xdr:rowOff>
    </xdr:from>
    <xdr:to>
      <xdr:col>13</xdr:col>
      <xdr:colOff>142875</xdr:colOff>
      <xdr:row>49</xdr:row>
      <xdr:rowOff>171450</xdr:rowOff>
    </xdr:to>
    <xdr:sp macro="" textlink="">
      <xdr:nvSpPr>
        <xdr:cNvPr id="2" name="テキスト ボックス 1">
          <a:extLst>
            <a:ext uri="{FF2B5EF4-FFF2-40B4-BE49-F238E27FC236}">
              <a16:creationId xmlns:a16="http://schemas.microsoft.com/office/drawing/2014/main" id="{3EC85DBA-88CC-4EBE-B4D3-EA39A87C9476}"/>
            </a:ext>
          </a:extLst>
        </xdr:cNvPr>
        <xdr:cNvSpPr txBox="1"/>
      </xdr:nvSpPr>
      <xdr:spPr>
        <a:xfrm>
          <a:off x="4861832" y="8401050"/>
          <a:ext cx="4196443"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（利用者の自立支援、社会参加・コミュニケーション機会の増加に向けたケアの実施、根拠に基づいた支援の実施等）</a:t>
          </a:r>
        </a:p>
      </xdr:txBody>
    </xdr:sp>
    <xdr:clientData/>
  </xdr:twoCellAnchor>
  <xdr:twoCellAnchor>
    <xdr:from>
      <xdr:col>0</xdr:col>
      <xdr:colOff>219075</xdr:colOff>
      <xdr:row>96</xdr:row>
      <xdr:rowOff>9524</xdr:rowOff>
    </xdr:from>
    <xdr:to>
      <xdr:col>7</xdr:col>
      <xdr:colOff>81643</xdr:colOff>
      <xdr:row>99</xdr:row>
      <xdr:rowOff>56029</xdr:rowOff>
    </xdr:to>
    <xdr:sp macro="" textlink="">
      <xdr:nvSpPr>
        <xdr:cNvPr id="3" name="テキスト ボックス 2">
          <a:extLst>
            <a:ext uri="{FF2B5EF4-FFF2-40B4-BE49-F238E27FC236}">
              <a16:creationId xmlns:a16="http://schemas.microsoft.com/office/drawing/2014/main" id="{6741F71B-51FE-44D6-86D3-972652E14A75}"/>
            </a:ext>
          </a:extLst>
        </xdr:cNvPr>
        <xdr:cNvSpPr txBox="1"/>
      </xdr:nvSpPr>
      <xdr:spPr>
        <a:xfrm>
          <a:off x="219075" y="16468724"/>
          <a:ext cx="4663168" cy="5608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※1</a:t>
          </a:r>
          <a:r>
            <a:rPr kumimoji="1" lang="ja-JP" altLang="en-US" sz="1200"/>
            <a:t>　入眠起床支援、利用者とのコミュニケーション、訴えの把握、日常生活の支援</a:t>
          </a:r>
          <a:endParaRPr kumimoji="1" lang="en-US" altLang="ja-JP" sz="1200"/>
        </a:p>
        <a:p>
          <a:r>
            <a:rPr kumimoji="1" lang="en-US" altLang="ja-JP" sz="1200"/>
            <a:t>※2</a:t>
          </a:r>
          <a:r>
            <a:rPr kumimoji="1" lang="ja-JP" altLang="en-US" sz="1200"/>
            <a:t>　徘徊、不潔行為、昼夜逆転等に対する対応等</a:t>
          </a:r>
          <a:endParaRPr kumimoji="1" lang="en-US" altLang="ja-JP" sz="1200"/>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20</xdr:row>
          <xdr:rowOff>381000</xdr:rowOff>
        </xdr:from>
        <xdr:to>
          <xdr:col>1</xdr:col>
          <xdr:colOff>133350</xdr:colOff>
          <xdr:row>22</xdr:row>
          <xdr:rowOff>9525</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7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27</xdr:row>
          <xdr:rowOff>219075</xdr:rowOff>
        </xdr:from>
        <xdr:to>
          <xdr:col>4</xdr:col>
          <xdr:colOff>1076325</xdr:colOff>
          <xdr:row>29</xdr:row>
          <xdr:rowOff>28575</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7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352425</xdr:colOff>
          <xdr:row>27</xdr:row>
          <xdr:rowOff>200025</xdr:rowOff>
        </xdr:from>
        <xdr:to>
          <xdr:col>8</xdr:col>
          <xdr:colOff>19050</xdr:colOff>
          <xdr:row>29</xdr:row>
          <xdr:rowOff>19050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7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1781175</xdr:colOff>
          <xdr:row>35</xdr:row>
          <xdr:rowOff>152400</xdr:rowOff>
        </xdr:from>
        <xdr:to>
          <xdr:col>2</xdr:col>
          <xdr:colOff>2019300</xdr:colOff>
          <xdr:row>37</xdr:row>
          <xdr:rowOff>104775</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7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352425</xdr:colOff>
          <xdr:row>35</xdr:row>
          <xdr:rowOff>152400</xdr:rowOff>
        </xdr:from>
        <xdr:to>
          <xdr:col>6</xdr:col>
          <xdr:colOff>200025</xdr:colOff>
          <xdr:row>37</xdr:row>
          <xdr:rowOff>104775</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7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35</xdr:row>
          <xdr:rowOff>123825</xdr:rowOff>
        </xdr:from>
        <xdr:to>
          <xdr:col>2</xdr:col>
          <xdr:colOff>762000</xdr:colOff>
          <xdr:row>37</xdr:row>
          <xdr:rowOff>85725</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7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35</xdr:row>
          <xdr:rowOff>152400</xdr:rowOff>
        </xdr:from>
        <xdr:to>
          <xdr:col>4</xdr:col>
          <xdr:colOff>285750</xdr:colOff>
          <xdr:row>37</xdr:row>
          <xdr:rowOff>104775</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7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43</xdr:row>
          <xdr:rowOff>28575</xdr:rowOff>
        </xdr:from>
        <xdr:to>
          <xdr:col>2</xdr:col>
          <xdr:colOff>771525</xdr:colOff>
          <xdr:row>45</xdr:row>
          <xdr:rowOff>104775</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7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38</xdr:row>
          <xdr:rowOff>142875</xdr:rowOff>
        </xdr:from>
        <xdr:to>
          <xdr:col>2</xdr:col>
          <xdr:colOff>762000</xdr:colOff>
          <xdr:row>40</xdr:row>
          <xdr:rowOff>123825</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7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37</xdr:row>
          <xdr:rowOff>133350</xdr:rowOff>
        </xdr:from>
        <xdr:to>
          <xdr:col>2</xdr:col>
          <xdr:colOff>771525</xdr:colOff>
          <xdr:row>39</xdr:row>
          <xdr:rowOff>104775</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7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36</xdr:row>
          <xdr:rowOff>152400</xdr:rowOff>
        </xdr:from>
        <xdr:to>
          <xdr:col>2</xdr:col>
          <xdr:colOff>771525</xdr:colOff>
          <xdr:row>38</xdr:row>
          <xdr:rowOff>123825</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7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49</xdr:row>
          <xdr:rowOff>85725</xdr:rowOff>
        </xdr:from>
        <xdr:to>
          <xdr:col>9</xdr:col>
          <xdr:colOff>400050</xdr:colOff>
          <xdr:row>50</xdr:row>
          <xdr:rowOff>85725</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7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職員の精神的・肉体的負担軽減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50</xdr:row>
          <xdr:rowOff>66675</xdr:rowOff>
        </xdr:from>
        <xdr:to>
          <xdr:col>9</xdr:col>
          <xdr:colOff>152400</xdr:colOff>
          <xdr:row>51</xdr:row>
          <xdr:rowOff>85725</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7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業務の効率化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17</xdr:row>
          <xdr:rowOff>0</xdr:rowOff>
        </xdr:from>
        <xdr:to>
          <xdr:col>1</xdr:col>
          <xdr:colOff>247650</xdr:colOff>
          <xdr:row>18</xdr:row>
          <xdr:rowOff>57150</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7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163285</xdr:colOff>
      <xdr:row>54</xdr:row>
      <xdr:rowOff>122465</xdr:rowOff>
    </xdr:from>
    <xdr:ext cx="10406064" cy="1142231"/>
    <xdr:pic>
      <xdr:nvPicPr>
        <xdr:cNvPr id="2" name="図 1">
          <a:extLst>
            <a:ext uri="{FF2B5EF4-FFF2-40B4-BE49-F238E27FC236}">
              <a16:creationId xmlns:a16="http://schemas.microsoft.com/office/drawing/2014/main" id="{CDE944E4-6138-4AC0-8192-D617002CC6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3285" y="9380765"/>
          <a:ext cx="10406064" cy="114223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enlsv\&#29983;&#28079;&#23398;&#32722;&#35506;&#20849;&#36890;\&#23478;&#24237;&#25391;&#33288;\&#12415;&#12406;&#65306;&#12487;&#12473;&#12463;&#12488;&#12483;&#12503;&#12501;&#12457;&#12523;&#12480;&#12540;\&#37117;&#36947;&#24220;&#30476;&#29031;&#20250;\&#20877;&#22996;&#35351;&#21332;&#35696;&#20250;&#35519;&#12409;\&#65296;&#65304;&#33576;&#22478;&#30476;&#65306;&#21029;&#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１"/>
      <sheetName val="集計表２"/>
      <sheetName val="Sheet2"/>
      <sheetName val="リスト参照"/>
      <sheetName val="Sheet1"/>
      <sheetName val="様式2-1-①・②"/>
      <sheetName val="リスト"/>
      <sheetName val="参考"/>
      <sheetName val="Sheet3"/>
    </sheetNames>
    <sheetDataSet>
      <sheetData sheetId="0" refreshError="1"/>
      <sheetData sheetId="1" refreshError="1">
        <row r="4">
          <cell r="E4" t="str">
            <v>協議会</v>
          </cell>
          <cell r="F4" t="str">
            <v>サポーターリーダー</v>
          </cell>
          <cell r="G4">
            <v>0</v>
          </cell>
          <cell r="H4">
            <v>0</v>
          </cell>
          <cell r="I4">
            <v>0</v>
          </cell>
          <cell r="J4">
            <v>0</v>
          </cell>
          <cell r="K4">
            <v>0</v>
          </cell>
          <cell r="L4">
            <v>0</v>
          </cell>
          <cell r="M4">
            <v>0</v>
          </cell>
          <cell r="N4">
            <v>0</v>
          </cell>
          <cell r="O4">
            <v>0</v>
          </cell>
          <cell r="P4">
            <v>0</v>
          </cell>
          <cell r="Q4">
            <v>0</v>
          </cell>
          <cell r="R4" t="str">
            <v>サポーターリーダー</v>
          </cell>
        </row>
        <row r="5">
          <cell r="C5" t="str">
            <v>諸謝金</v>
          </cell>
          <cell r="D5" t="str">
            <v>旅費</v>
          </cell>
          <cell r="E5" t="str">
            <v>消耗品費</v>
          </cell>
          <cell r="F5" t="str">
            <v>印刷製本</v>
          </cell>
          <cell r="G5" t="str">
            <v>通信運搬</v>
          </cell>
          <cell r="H5" t="str">
            <v>借料損料</v>
          </cell>
          <cell r="I5" t="str">
            <v>会議費</v>
          </cell>
          <cell r="J5" t="str">
            <v>賃金</v>
          </cell>
          <cell r="K5" t="str">
            <v>保険料</v>
          </cell>
          <cell r="L5" t="str">
            <v>雑役務</v>
          </cell>
          <cell r="M5" t="str">
            <v>小計</v>
          </cell>
          <cell r="N5" t="str">
            <v>講座数</v>
          </cell>
          <cell r="O5" t="str">
            <v>リーダー</v>
          </cell>
          <cell r="P5" t="str">
            <v>諸謝金</v>
          </cell>
          <cell r="Q5" t="str">
            <v>旅費</v>
          </cell>
          <cell r="R5" t="str">
            <v>消耗品費</v>
          </cell>
          <cell r="S5" t="str">
            <v>印刷製本</v>
          </cell>
          <cell r="T5" t="str">
            <v>通信運搬</v>
          </cell>
          <cell r="U5" t="str">
            <v>借料損料</v>
          </cell>
          <cell r="V5" t="str">
            <v>会議費</v>
          </cell>
          <cell r="W5" t="str">
            <v>賃金</v>
          </cell>
          <cell r="X5" t="str">
            <v>保険料</v>
          </cell>
          <cell r="Y5" t="str">
            <v>雑役務</v>
          </cell>
          <cell r="Z5" t="str">
            <v>小計</v>
          </cell>
          <cell r="AA5" t="str">
            <v>講座数</v>
          </cell>
          <cell r="AB5" t="str">
            <v>総回数</v>
          </cell>
          <cell r="AC5" t="str">
            <v>諸謝金</v>
          </cell>
          <cell r="AD5" t="str">
            <v>旅費</v>
          </cell>
        </row>
        <row r="6">
          <cell r="A6">
            <v>1</v>
          </cell>
          <cell r="B6" t="str">
            <v>　水戸市</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row>
        <row r="7">
          <cell r="A7">
            <v>2</v>
          </cell>
          <cell r="B7" t="str">
            <v>　日立市</v>
          </cell>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row>
        <row r="8">
          <cell r="A8">
            <v>3</v>
          </cell>
          <cell r="B8" t="str">
            <v>　土浦市</v>
          </cell>
          <cell r="C8">
            <v>18000</v>
          </cell>
          <cell r="D8">
            <v>10600</v>
          </cell>
          <cell r="E8">
            <v>10600</v>
          </cell>
          <cell r="F8">
            <v>37217</v>
          </cell>
          <cell r="G8">
            <v>0</v>
          </cell>
          <cell r="H8">
            <v>17</v>
          </cell>
          <cell r="I8">
            <v>8617</v>
          </cell>
          <cell r="J8">
            <v>119000</v>
          </cell>
          <cell r="K8">
            <v>0</v>
          </cell>
          <cell r="L8">
            <v>0</v>
          </cell>
          <cell r="M8">
            <v>37217</v>
          </cell>
          <cell r="N8">
            <v>0</v>
          </cell>
          <cell r="O8">
            <v>0</v>
          </cell>
          <cell r="P8">
            <v>0</v>
          </cell>
          <cell r="Q8">
            <v>0</v>
          </cell>
          <cell r="R8">
            <v>0</v>
          </cell>
          <cell r="S8">
            <v>0</v>
          </cell>
          <cell r="T8">
            <v>0</v>
          </cell>
          <cell r="U8">
            <v>0</v>
          </cell>
          <cell r="V8">
            <v>0</v>
          </cell>
          <cell r="W8">
            <v>0</v>
          </cell>
          <cell r="X8">
            <v>0</v>
          </cell>
          <cell r="Y8">
            <v>0</v>
          </cell>
          <cell r="Z8">
            <v>0</v>
          </cell>
          <cell r="AA8">
            <v>17</v>
          </cell>
          <cell r="AB8">
            <v>17</v>
          </cell>
          <cell r="AC8">
            <v>119000</v>
          </cell>
        </row>
        <row r="9">
          <cell r="A9">
            <v>4</v>
          </cell>
          <cell r="B9" t="str">
            <v>　古河市</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row>
        <row r="10">
          <cell r="A10">
            <v>5</v>
          </cell>
          <cell r="B10" t="str">
            <v>　石岡市</v>
          </cell>
          <cell r="C10">
            <v>18000</v>
          </cell>
          <cell r="D10">
            <v>2000</v>
          </cell>
          <cell r="E10">
            <v>2000</v>
          </cell>
          <cell r="F10">
            <v>0</v>
          </cell>
          <cell r="G10">
            <v>13</v>
          </cell>
          <cell r="H10">
            <v>13</v>
          </cell>
          <cell r="I10">
            <v>195000</v>
          </cell>
          <cell r="J10">
            <v>0</v>
          </cell>
          <cell r="K10">
            <v>0</v>
          </cell>
          <cell r="L10">
            <v>0</v>
          </cell>
          <cell r="M10">
            <v>20000</v>
          </cell>
          <cell r="N10">
            <v>0</v>
          </cell>
          <cell r="O10">
            <v>0</v>
          </cell>
          <cell r="P10">
            <v>0</v>
          </cell>
          <cell r="Q10">
            <v>0</v>
          </cell>
          <cell r="R10">
            <v>0</v>
          </cell>
          <cell r="S10">
            <v>0</v>
          </cell>
          <cell r="T10">
            <v>0</v>
          </cell>
          <cell r="U10">
            <v>0</v>
          </cell>
          <cell r="V10">
            <v>0</v>
          </cell>
          <cell r="W10">
            <v>0</v>
          </cell>
          <cell r="X10">
            <v>0</v>
          </cell>
          <cell r="Y10">
            <v>0</v>
          </cell>
          <cell r="Z10">
            <v>0</v>
          </cell>
          <cell r="AA10">
            <v>13</v>
          </cell>
          <cell r="AB10">
            <v>13</v>
          </cell>
          <cell r="AC10">
            <v>195000</v>
          </cell>
        </row>
        <row r="11">
          <cell r="A11">
            <v>6</v>
          </cell>
          <cell r="B11" t="str">
            <v>　下館市</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row>
        <row r="12">
          <cell r="A12">
            <v>7</v>
          </cell>
          <cell r="B12" t="str">
            <v>　結城市</v>
          </cell>
          <cell r="C12">
            <v>4000</v>
          </cell>
          <cell r="D12">
            <v>4000</v>
          </cell>
          <cell r="E12">
            <v>4000</v>
          </cell>
          <cell r="F12">
            <v>18000</v>
          </cell>
          <cell r="G12">
            <v>4000</v>
          </cell>
          <cell r="H12">
            <v>2000</v>
          </cell>
          <cell r="I12">
            <v>18000</v>
          </cell>
          <cell r="J12">
            <v>10</v>
          </cell>
          <cell r="K12">
            <v>50000</v>
          </cell>
          <cell r="L12">
            <v>2000</v>
          </cell>
          <cell r="M12">
            <v>28000</v>
          </cell>
          <cell r="N12">
            <v>0</v>
          </cell>
          <cell r="O12">
            <v>0</v>
          </cell>
          <cell r="P12">
            <v>0</v>
          </cell>
          <cell r="Q12">
            <v>0</v>
          </cell>
          <cell r="R12">
            <v>0</v>
          </cell>
          <cell r="S12">
            <v>0</v>
          </cell>
          <cell r="T12">
            <v>0</v>
          </cell>
          <cell r="U12">
            <v>0</v>
          </cell>
          <cell r="V12">
            <v>0</v>
          </cell>
          <cell r="W12">
            <v>0</v>
          </cell>
          <cell r="X12">
            <v>0</v>
          </cell>
          <cell r="Y12">
            <v>0</v>
          </cell>
          <cell r="Z12">
            <v>0</v>
          </cell>
          <cell r="AA12">
            <v>10</v>
          </cell>
          <cell r="AB12">
            <v>10</v>
          </cell>
          <cell r="AC12">
            <v>50000</v>
          </cell>
          <cell r="AD12">
            <v>2000</v>
          </cell>
        </row>
        <row r="13">
          <cell r="A13">
            <v>8</v>
          </cell>
          <cell r="B13" t="str">
            <v>　龍ヶ崎市</v>
          </cell>
          <cell r="C13">
            <v>8000</v>
          </cell>
          <cell r="D13">
            <v>8000</v>
          </cell>
          <cell r="E13">
            <v>35000</v>
          </cell>
          <cell r="F13">
            <v>100000</v>
          </cell>
          <cell r="G13">
            <v>18240</v>
          </cell>
          <cell r="H13">
            <v>0</v>
          </cell>
          <cell r="I13">
            <v>17</v>
          </cell>
          <cell r="J13">
            <v>17</v>
          </cell>
          <cell r="K13">
            <v>340000</v>
          </cell>
          <cell r="L13">
            <v>0</v>
          </cell>
          <cell r="M13">
            <v>161240</v>
          </cell>
          <cell r="N13">
            <v>0</v>
          </cell>
          <cell r="O13">
            <v>0</v>
          </cell>
          <cell r="P13">
            <v>0</v>
          </cell>
          <cell r="Q13">
            <v>0</v>
          </cell>
          <cell r="R13">
            <v>0</v>
          </cell>
          <cell r="S13">
            <v>0</v>
          </cell>
          <cell r="T13">
            <v>0</v>
          </cell>
          <cell r="U13">
            <v>0</v>
          </cell>
          <cell r="V13">
            <v>0</v>
          </cell>
          <cell r="W13">
            <v>0</v>
          </cell>
          <cell r="X13">
            <v>0</v>
          </cell>
          <cell r="Y13">
            <v>0</v>
          </cell>
          <cell r="Z13">
            <v>0</v>
          </cell>
          <cell r="AA13">
            <v>17</v>
          </cell>
          <cell r="AB13">
            <v>17</v>
          </cell>
          <cell r="AC13">
            <v>340000</v>
          </cell>
        </row>
        <row r="14">
          <cell r="A14">
            <v>9</v>
          </cell>
          <cell r="B14" t="str">
            <v>　下妻市</v>
          </cell>
          <cell r="C14">
            <v>32000</v>
          </cell>
          <cell r="D14">
            <v>20000</v>
          </cell>
          <cell r="E14">
            <v>4800</v>
          </cell>
          <cell r="F14">
            <v>20000</v>
          </cell>
          <cell r="G14">
            <v>0</v>
          </cell>
          <cell r="H14">
            <v>2</v>
          </cell>
          <cell r="I14">
            <v>4800</v>
          </cell>
          <cell r="J14">
            <v>52000</v>
          </cell>
          <cell r="K14">
            <v>0</v>
          </cell>
          <cell r="L14">
            <v>0</v>
          </cell>
          <cell r="M14">
            <v>56800</v>
          </cell>
          <cell r="N14">
            <v>0</v>
          </cell>
          <cell r="O14">
            <v>0</v>
          </cell>
          <cell r="P14">
            <v>0</v>
          </cell>
          <cell r="Q14">
            <v>0</v>
          </cell>
          <cell r="R14">
            <v>0</v>
          </cell>
          <cell r="S14">
            <v>0</v>
          </cell>
          <cell r="T14">
            <v>0</v>
          </cell>
          <cell r="U14">
            <v>0</v>
          </cell>
          <cell r="V14">
            <v>0</v>
          </cell>
          <cell r="W14">
            <v>0</v>
          </cell>
          <cell r="X14">
            <v>0</v>
          </cell>
          <cell r="Y14">
            <v>0</v>
          </cell>
          <cell r="Z14">
            <v>0</v>
          </cell>
          <cell r="AA14">
            <v>2</v>
          </cell>
          <cell r="AB14">
            <v>2</v>
          </cell>
          <cell r="AC14">
            <v>52000</v>
          </cell>
        </row>
        <row r="15">
          <cell r="A15">
            <v>10</v>
          </cell>
          <cell r="B15" t="str">
            <v>　水海道市</v>
          </cell>
          <cell r="C15">
            <v>30000</v>
          </cell>
          <cell r="D15">
            <v>3000</v>
          </cell>
          <cell r="E15">
            <v>3000</v>
          </cell>
          <cell r="F15">
            <v>0</v>
          </cell>
          <cell r="G15">
            <v>32</v>
          </cell>
          <cell r="H15">
            <v>32</v>
          </cell>
          <cell r="I15">
            <v>420000</v>
          </cell>
          <cell r="J15">
            <v>0</v>
          </cell>
          <cell r="K15">
            <v>0</v>
          </cell>
          <cell r="L15">
            <v>0</v>
          </cell>
          <cell r="M15">
            <v>33000</v>
          </cell>
          <cell r="N15">
            <v>0</v>
          </cell>
          <cell r="O15">
            <v>0</v>
          </cell>
          <cell r="P15">
            <v>0</v>
          </cell>
          <cell r="Q15">
            <v>0</v>
          </cell>
          <cell r="R15">
            <v>0</v>
          </cell>
          <cell r="S15">
            <v>0</v>
          </cell>
          <cell r="T15">
            <v>0</v>
          </cell>
          <cell r="U15">
            <v>0</v>
          </cell>
          <cell r="V15">
            <v>0</v>
          </cell>
          <cell r="W15">
            <v>0</v>
          </cell>
          <cell r="X15">
            <v>0</v>
          </cell>
          <cell r="Y15">
            <v>0</v>
          </cell>
          <cell r="Z15">
            <v>0</v>
          </cell>
          <cell r="AA15">
            <v>32</v>
          </cell>
          <cell r="AB15">
            <v>32</v>
          </cell>
          <cell r="AC15">
            <v>420000</v>
          </cell>
        </row>
        <row r="16">
          <cell r="A16">
            <v>11</v>
          </cell>
          <cell r="B16" t="str">
            <v>　常陸太田市</v>
          </cell>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row>
        <row r="17">
          <cell r="A17">
            <v>12</v>
          </cell>
          <cell r="B17" t="str">
            <v xml:space="preserve">  高萩市</v>
          </cell>
          <cell r="C17">
            <v>65600</v>
          </cell>
          <cell r="D17">
            <v>3200</v>
          </cell>
          <cell r="E17">
            <v>8400</v>
          </cell>
          <cell r="F17">
            <v>77200</v>
          </cell>
          <cell r="G17">
            <v>3200</v>
          </cell>
          <cell r="H17">
            <v>15</v>
          </cell>
          <cell r="I17">
            <v>8400</v>
          </cell>
          <cell r="J17">
            <v>75000</v>
          </cell>
          <cell r="K17">
            <v>0</v>
          </cell>
          <cell r="L17">
            <v>0</v>
          </cell>
          <cell r="M17">
            <v>77200</v>
          </cell>
          <cell r="N17">
            <v>0</v>
          </cell>
          <cell r="O17">
            <v>0</v>
          </cell>
          <cell r="P17">
            <v>0</v>
          </cell>
          <cell r="Q17">
            <v>0</v>
          </cell>
          <cell r="R17">
            <v>0</v>
          </cell>
          <cell r="S17">
            <v>0</v>
          </cell>
          <cell r="T17">
            <v>0</v>
          </cell>
          <cell r="U17">
            <v>0</v>
          </cell>
          <cell r="V17">
            <v>0</v>
          </cell>
          <cell r="W17">
            <v>0</v>
          </cell>
          <cell r="X17">
            <v>0</v>
          </cell>
          <cell r="Y17">
            <v>0</v>
          </cell>
          <cell r="Z17">
            <v>0</v>
          </cell>
          <cell r="AA17">
            <v>15</v>
          </cell>
          <cell r="AB17">
            <v>15</v>
          </cell>
          <cell r="AC17">
            <v>75000</v>
          </cell>
        </row>
        <row r="18">
          <cell r="A18">
            <v>13</v>
          </cell>
          <cell r="B18" t="str">
            <v>　北茨城市</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row>
        <row r="19">
          <cell r="A19">
            <v>14</v>
          </cell>
          <cell r="B19" t="str">
            <v>　笠間市</v>
          </cell>
          <cell r="C19">
            <v>0</v>
          </cell>
          <cell r="D19">
            <v>0</v>
          </cell>
          <cell r="E19">
            <v>15</v>
          </cell>
          <cell r="F19">
            <v>15</v>
          </cell>
          <cell r="G19">
            <v>100000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15</v>
          </cell>
          <cell r="AB19">
            <v>15</v>
          </cell>
          <cell r="AC19">
            <v>100000</v>
          </cell>
        </row>
        <row r="20">
          <cell r="A20">
            <v>15</v>
          </cell>
          <cell r="B20" t="str">
            <v>　取手市</v>
          </cell>
          <cell r="C20">
            <v>21600</v>
          </cell>
          <cell r="D20">
            <v>21600</v>
          </cell>
          <cell r="E20">
            <v>0</v>
          </cell>
          <cell r="F20">
            <v>36</v>
          </cell>
          <cell r="G20">
            <v>36</v>
          </cell>
          <cell r="H20">
            <v>303000</v>
          </cell>
          <cell r="I20">
            <v>21600</v>
          </cell>
          <cell r="J20">
            <v>0</v>
          </cell>
          <cell r="K20">
            <v>0</v>
          </cell>
          <cell r="L20">
            <v>0</v>
          </cell>
          <cell r="M20">
            <v>21600</v>
          </cell>
          <cell r="N20">
            <v>0</v>
          </cell>
          <cell r="O20">
            <v>0</v>
          </cell>
          <cell r="P20">
            <v>0</v>
          </cell>
          <cell r="Q20">
            <v>0</v>
          </cell>
          <cell r="R20">
            <v>0</v>
          </cell>
          <cell r="S20">
            <v>0</v>
          </cell>
          <cell r="T20">
            <v>0</v>
          </cell>
          <cell r="U20">
            <v>0</v>
          </cell>
          <cell r="V20">
            <v>0</v>
          </cell>
          <cell r="W20">
            <v>0</v>
          </cell>
          <cell r="X20">
            <v>0</v>
          </cell>
          <cell r="Y20">
            <v>0</v>
          </cell>
          <cell r="Z20">
            <v>0</v>
          </cell>
          <cell r="AA20">
            <v>36</v>
          </cell>
          <cell r="AB20">
            <v>36</v>
          </cell>
          <cell r="AC20">
            <v>303000</v>
          </cell>
        </row>
        <row r="21">
          <cell r="A21">
            <v>16</v>
          </cell>
          <cell r="B21" t="str">
            <v>　岩井市</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row>
        <row r="22">
          <cell r="A22">
            <v>17</v>
          </cell>
          <cell r="B22" t="str">
            <v>　牛久市</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row>
        <row r="23">
          <cell r="A23">
            <v>18</v>
          </cell>
          <cell r="B23" t="str">
            <v>　つくば市</v>
          </cell>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row>
        <row r="24">
          <cell r="A24">
            <v>19</v>
          </cell>
          <cell r="B24" t="str">
            <v>　ひたちなか市</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row>
        <row r="25">
          <cell r="A25">
            <v>20</v>
          </cell>
          <cell r="B25" t="str">
            <v>　鹿嶋市</v>
          </cell>
          <cell r="C25">
            <v>2000</v>
          </cell>
          <cell r="D25">
            <v>2000</v>
          </cell>
          <cell r="E25">
            <v>2000</v>
          </cell>
          <cell r="F25">
            <v>21</v>
          </cell>
          <cell r="G25">
            <v>21</v>
          </cell>
          <cell r="H25">
            <v>392000</v>
          </cell>
          <cell r="I25">
            <v>0</v>
          </cell>
          <cell r="J25">
            <v>0</v>
          </cell>
          <cell r="K25">
            <v>0</v>
          </cell>
          <cell r="L25">
            <v>0</v>
          </cell>
          <cell r="M25">
            <v>2000</v>
          </cell>
          <cell r="N25">
            <v>0</v>
          </cell>
          <cell r="O25">
            <v>0</v>
          </cell>
          <cell r="P25">
            <v>0</v>
          </cell>
          <cell r="Q25">
            <v>0</v>
          </cell>
          <cell r="R25">
            <v>0</v>
          </cell>
          <cell r="S25">
            <v>0</v>
          </cell>
          <cell r="T25">
            <v>0</v>
          </cell>
          <cell r="U25">
            <v>0</v>
          </cell>
          <cell r="V25">
            <v>0</v>
          </cell>
          <cell r="W25">
            <v>0</v>
          </cell>
          <cell r="X25">
            <v>0</v>
          </cell>
          <cell r="Y25">
            <v>0</v>
          </cell>
          <cell r="Z25">
            <v>0</v>
          </cell>
          <cell r="AA25">
            <v>21</v>
          </cell>
          <cell r="AB25">
            <v>21</v>
          </cell>
          <cell r="AC25">
            <v>392000</v>
          </cell>
        </row>
        <row r="26">
          <cell r="A26">
            <v>21</v>
          </cell>
          <cell r="B26" t="str">
            <v>　潮来市</v>
          </cell>
          <cell r="C26">
            <v>18000</v>
          </cell>
          <cell r="D26">
            <v>10000</v>
          </cell>
          <cell r="E26">
            <v>28000</v>
          </cell>
          <cell r="F26">
            <v>0</v>
          </cell>
          <cell r="G26">
            <v>15</v>
          </cell>
          <cell r="H26">
            <v>16</v>
          </cell>
          <cell r="I26">
            <v>10000</v>
          </cell>
          <cell r="J26">
            <v>0</v>
          </cell>
          <cell r="K26">
            <v>0</v>
          </cell>
          <cell r="L26">
            <v>0</v>
          </cell>
          <cell r="M26">
            <v>28000</v>
          </cell>
          <cell r="N26">
            <v>0</v>
          </cell>
          <cell r="O26">
            <v>0</v>
          </cell>
          <cell r="P26">
            <v>0</v>
          </cell>
          <cell r="Q26">
            <v>0</v>
          </cell>
          <cell r="R26">
            <v>0</v>
          </cell>
          <cell r="S26">
            <v>0</v>
          </cell>
          <cell r="T26">
            <v>0</v>
          </cell>
          <cell r="U26">
            <v>0</v>
          </cell>
          <cell r="V26">
            <v>0</v>
          </cell>
          <cell r="W26">
            <v>0</v>
          </cell>
          <cell r="X26">
            <v>0</v>
          </cell>
          <cell r="Y26">
            <v>0</v>
          </cell>
          <cell r="Z26">
            <v>0</v>
          </cell>
          <cell r="AA26">
            <v>15</v>
          </cell>
          <cell r="AB26">
            <v>16</v>
          </cell>
          <cell r="AC26">
            <v>100000</v>
          </cell>
        </row>
        <row r="27">
          <cell r="A27">
            <v>22</v>
          </cell>
          <cell r="B27" t="str">
            <v>　守谷市</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row>
        <row r="28">
          <cell r="B28" t="str">
            <v>小　　計</v>
          </cell>
          <cell r="C28">
            <v>181600</v>
          </cell>
          <cell r="D28">
            <v>8000</v>
          </cell>
          <cell r="E28">
            <v>56600</v>
          </cell>
          <cell r="F28">
            <v>120000</v>
          </cell>
          <cell r="G28">
            <v>25440</v>
          </cell>
          <cell r="H28">
            <v>2000</v>
          </cell>
          <cell r="I28">
            <v>71417</v>
          </cell>
          <cell r="J28">
            <v>0</v>
          </cell>
          <cell r="K28">
            <v>0</v>
          </cell>
          <cell r="L28">
            <v>0</v>
          </cell>
          <cell r="M28">
            <v>465057</v>
          </cell>
          <cell r="N28">
            <v>0</v>
          </cell>
          <cell r="O28">
            <v>0</v>
          </cell>
          <cell r="P28">
            <v>0</v>
          </cell>
          <cell r="Q28">
            <v>0</v>
          </cell>
          <cell r="R28">
            <v>0</v>
          </cell>
          <cell r="S28">
            <v>0</v>
          </cell>
          <cell r="T28">
            <v>0</v>
          </cell>
          <cell r="U28">
            <v>0</v>
          </cell>
          <cell r="V28">
            <v>0</v>
          </cell>
          <cell r="W28">
            <v>0</v>
          </cell>
          <cell r="X28">
            <v>0</v>
          </cell>
          <cell r="Y28">
            <v>0</v>
          </cell>
          <cell r="Z28">
            <v>0</v>
          </cell>
          <cell r="AA28">
            <v>193</v>
          </cell>
          <cell r="AB28">
            <v>194</v>
          </cell>
          <cell r="AC28">
            <v>2146000</v>
          </cell>
          <cell r="AD28">
            <v>2000</v>
          </cell>
        </row>
        <row r="29">
          <cell r="M29">
            <v>0</v>
          </cell>
          <cell r="N29">
            <v>0</v>
          </cell>
          <cell r="O29">
            <v>0</v>
          </cell>
          <cell r="P29">
            <v>0</v>
          </cell>
          <cell r="Q29">
            <v>0</v>
          </cell>
          <cell r="R29">
            <v>0</v>
          </cell>
          <cell r="S29">
            <v>0</v>
          </cell>
          <cell r="T29">
            <v>0</v>
          </cell>
          <cell r="U29">
            <v>0</v>
          </cell>
          <cell r="V29">
            <v>0</v>
          </cell>
          <cell r="W29">
            <v>0</v>
          </cell>
          <cell r="X29">
            <v>0</v>
          </cell>
          <cell r="Y29">
            <v>0</v>
          </cell>
          <cell r="Z29">
            <v>0</v>
          </cell>
        </row>
        <row r="30">
          <cell r="M30">
            <v>0</v>
          </cell>
          <cell r="N30">
            <v>0</v>
          </cell>
          <cell r="O30">
            <v>0</v>
          </cell>
          <cell r="P30">
            <v>0</v>
          </cell>
          <cell r="Q30">
            <v>0</v>
          </cell>
          <cell r="R30">
            <v>0</v>
          </cell>
          <cell r="S30">
            <v>0</v>
          </cell>
          <cell r="T30">
            <v>0</v>
          </cell>
          <cell r="U30">
            <v>0</v>
          </cell>
          <cell r="V30">
            <v>0</v>
          </cell>
          <cell r="W30">
            <v>0</v>
          </cell>
          <cell r="X30">
            <v>0</v>
          </cell>
          <cell r="Y30">
            <v>0</v>
          </cell>
          <cell r="Z30">
            <v>0</v>
          </cell>
        </row>
        <row r="31">
          <cell r="M31">
            <v>0</v>
          </cell>
          <cell r="N31">
            <v>0</v>
          </cell>
          <cell r="O31">
            <v>0</v>
          </cell>
          <cell r="P31">
            <v>0</v>
          </cell>
          <cell r="Q31">
            <v>0</v>
          </cell>
          <cell r="R31">
            <v>0</v>
          </cell>
          <cell r="S31">
            <v>0</v>
          </cell>
          <cell r="T31">
            <v>0</v>
          </cell>
          <cell r="U31">
            <v>0</v>
          </cell>
          <cell r="V31">
            <v>0</v>
          </cell>
          <cell r="W31">
            <v>0</v>
          </cell>
          <cell r="X31">
            <v>0</v>
          </cell>
          <cell r="Y31">
            <v>0</v>
          </cell>
          <cell r="Z31">
            <v>0</v>
          </cell>
        </row>
        <row r="32">
          <cell r="A32">
            <v>23</v>
          </cell>
          <cell r="B32" t="str">
            <v>　茨城町</v>
          </cell>
          <cell r="C32">
            <v>16000</v>
          </cell>
          <cell r="D32">
            <v>2000</v>
          </cell>
          <cell r="E32">
            <v>2000</v>
          </cell>
          <cell r="F32">
            <v>20000</v>
          </cell>
          <cell r="G32">
            <v>0</v>
          </cell>
          <cell r="H32">
            <v>13</v>
          </cell>
          <cell r="I32">
            <v>2000</v>
          </cell>
          <cell r="J32">
            <v>190000</v>
          </cell>
          <cell r="K32">
            <v>0</v>
          </cell>
          <cell r="L32">
            <v>0</v>
          </cell>
          <cell r="M32">
            <v>20000</v>
          </cell>
          <cell r="N32">
            <v>0</v>
          </cell>
          <cell r="O32">
            <v>0</v>
          </cell>
          <cell r="P32">
            <v>0</v>
          </cell>
          <cell r="Q32">
            <v>0</v>
          </cell>
          <cell r="R32">
            <v>0</v>
          </cell>
          <cell r="S32">
            <v>0</v>
          </cell>
          <cell r="T32">
            <v>0</v>
          </cell>
          <cell r="U32">
            <v>0</v>
          </cell>
          <cell r="V32">
            <v>0</v>
          </cell>
          <cell r="W32">
            <v>0</v>
          </cell>
          <cell r="X32">
            <v>0</v>
          </cell>
          <cell r="Y32">
            <v>0</v>
          </cell>
          <cell r="Z32">
            <v>0</v>
          </cell>
          <cell r="AA32">
            <v>13</v>
          </cell>
          <cell r="AB32">
            <v>13</v>
          </cell>
          <cell r="AC32">
            <v>190000</v>
          </cell>
        </row>
        <row r="33">
          <cell r="A33">
            <v>24</v>
          </cell>
          <cell r="B33" t="str">
            <v>　小川町</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row>
        <row r="34">
          <cell r="A34">
            <v>25</v>
          </cell>
          <cell r="B34" t="str">
            <v>　美野里町</v>
          </cell>
          <cell r="C34">
            <v>157500</v>
          </cell>
          <cell r="D34">
            <v>16754</v>
          </cell>
          <cell r="E34">
            <v>16754</v>
          </cell>
          <cell r="F34">
            <v>6300</v>
          </cell>
          <cell r="G34">
            <v>4000</v>
          </cell>
          <cell r="H34">
            <v>0</v>
          </cell>
          <cell r="I34">
            <v>6300</v>
          </cell>
          <cell r="J34">
            <v>4</v>
          </cell>
          <cell r="K34">
            <v>40000</v>
          </cell>
          <cell r="L34">
            <v>4400</v>
          </cell>
          <cell r="M34">
            <v>184554</v>
          </cell>
          <cell r="N34">
            <v>0</v>
          </cell>
          <cell r="O34">
            <v>0</v>
          </cell>
          <cell r="P34">
            <v>0</v>
          </cell>
          <cell r="Q34">
            <v>0</v>
          </cell>
          <cell r="R34">
            <v>0</v>
          </cell>
          <cell r="S34">
            <v>0</v>
          </cell>
          <cell r="T34">
            <v>0</v>
          </cell>
          <cell r="U34">
            <v>0</v>
          </cell>
          <cell r="V34">
            <v>0</v>
          </cell>
          <cell r="W34">
            <v>0</v>
          </cell>
          <cell r="X34">
            <v>0</v>
          </cell>
          <cell r="Y34">
            <v>0</v>
          </cell>
          <cell r="Z34">
            <v>0</v>
          </cell>
          <cell r="AA34">
            <v>1</v>
          </cell>
          <cell r="AB34">
            <v>4</v>
          </cell>
          <cell r="AC34">
            <v>40000</v>
          </cell>
          <cell r="AD34">
            <v>4400</v>
          </cell>
        </row>
        <row r="35">
          <cell r="A35">
            <v>26</v>
          </cell>
          <cell r="B35" t="str">
            <v>　内原町</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row>
        <row r="36">
          <cell r="A36">
            <v>27</v>
          </cell>
          <cell r="B36" t="str">
            <v>　常北町</v>
          </cell>
          <cell r="C36">
            <v>7200</v>
          </cell>
          <cell r="D36">
            <v>7200</v>
          </cell>
          <cell r="E36">
            <v>0</v>
          </cell>
          <cell r="F36">
            <v>4</v>
          </cell>
          <cell r="G36">
            <v>4</v>
          </cell>
          <cell r="H36">
            <v>28000</v>
          </cell>
          <cell r="I36">
            <v>7200</v>
          </cell>
          <cell r="J36">
            <v>0</v>
          </cell>
          <cell r="K36">
            <v>0</v>
          </cell>
          <cell r="L36">
            <v>0</v>
          </cell>
          <cell r="M36">
            <v>7200</v>
          </cell>
          <cell r="N36">
            <v>0</v>
          </cell>
          <cell r="O36">
            <v>0</v>
          </cell>
          <cell r="P36">
            <v>0</v>
          </cell>
          <cell r="Q36">
            <v>0</v>
          </cell>
          <cell r="R36">
            <v>0</v>
          </cell>
          <cell r="S36">
            <v>0</v>
          </cell>
          <cell r="T36">
            <v>0</v>
          </cell>
          <cell r="U36">
            <v>0</v>
          </cell>
          <cell r="V36">
            <v>0</v>
          </cell>
          <cell r="W36">
            <v>0</v>
          </cell>
          <cell r="X36">
            <v>0</v>
          </cell>
          <cell r="Y36">
            <v>0</v>
          </cell>
          <cell r="Z36">
            <v>0</v>
          </cell>
          <cell r="AA36">
            <v>4</v>
          </cell>
          <cell r="AB36">
            <v>4</v>
          </cell>
          <cell r="AC36">
            <v>28000</v>
          </cell>
        </row>
        <row r="37">
          <cell r="A37">
            <v>28</v>
          </cell>
          <cell r="B37" t="str">
            <v>　大洗町</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row>
        <row r="38">
          <cell r="A38">
            <v>29</v>
          </cell>
          <cell r="B38" t="str">
            <v>　友部町</v>
          </cell>
          <cell r="C38">
            <v>0</v>
          </cell>
          <cell r="D38">
            <v>0</v>
          </cell>
          <cell r="E38">
            <v>7</v>
          </cell>
          <cell r="F38">
            <v>7</v>
          </cell>
          <cell r="G38">
            <v>120000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7</v>
          </cell>
          <cell r="AB38">
            <v>7</v>
          </cell>
          <cell r="AC38">
            <v>120000</v>
          </cell>
        </row>
        <row r="39">
          <cell r="A39">
            <v>30</v>
          </cell>
          <cell r="B39" t="str">
            <v>　岩間町</v>
          </cell>
          <cell r="C39">
            <v>2000</v>
          </cell>
          <cell r="D39">
            <v>2400</v>
          </cell>
          <cell r="E39">
            <v>2000</v>
          </cell>
          <cell r="F39">
            <v>0</v>
          </cell>
          <cell r="G39">
            <v>2400</v>
          </cell>
          <cell r="H39">
            <v>25</v>
          </cell>
          <cell r="I39">
            <v>232000</v>
          </cell>
          <cell r="J39">
            <v>0</v>
          </cell>
          <cell r="K39">
            <v>0</v>
          </cell>
          <cell r="L39">
            <v>0</v>
          </cell>
          <cell r="M39">
            <v>4400</v>
          </cell>
          <cell r="N39">
            <v>0</v>
          </cell>
          <cell r="O39">
            <v>0</v>
          </cell>
          <cell r="P39">
            <v>0</v>
          </cell>
          <cell r="Q39">
            <v>0</v>
          </cell>
          <cell r="R39">
            <v>0</v>
          </cell>
          <cell r="S39">
            <v>0</v>
          </cell>
          <cell r="T39">
            <v>0</v>
          </cell>
          <cell r="U39">
            <v>0</v>
          </cell>
          <cell r="V39">
            <v>0</v>
          </cell>
          <cell r="W39">
            <v>0</v>
          </cell>
          <cell r="X39">
            <v>0</v>
          </cell>
          <cell r="Y39">
            <v>0</v>
          </cell>
          <cell r="Z39">
            <v>0</v>
          </cell>
          <cell r="AA39">
            <v>25</v>
          </cell>
          <cell r="AB39">
            <v>25</v>
          </cell>
          <cell r="AC39">
            <v>232000</v>
          </cell>
        </row>
        <row r="40">
          <cell r="A40">
            <v>31</v>
          </cell>
          <cell r="B40" t="str">
            <v>　岩瀬町</v>
          </cell>
          <cell r="C40">
            <v>0</v>
          </cell>
          <cell r="D40">
            <v>0</v>
          </cell>
          <cell r="E40">
            <v>5</v>
          </cell>
          <cell r="F40">
            <v>5</v>
          </cell>
          <cell r="G40">
            <v>50000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5</v>
          </cell>
          <cell r="AB40">
            <v>5</v>
          </cell>
          <cell r="AC40">
            <v>50000</v>
          </cell>
        </row>
        <row r="41">
          <cell r="A41">
            <v>32</v>
          </cell>
          <cell r="B41" t="str">
            <v>　那珂町</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row>
        <row r="42">
          <cell r="A42">
            <v>33</v>
          </cell>
          <cell r="B42" t="str">
            <v>　瓜連町</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row>
        <row r="43">
          <cell r="A43">
            <v>34</v>
          </cell>
          <cell r="B43" t="str">
            <v>　大宮町</v>
          </cell>
          <cell r="C43">
            <v>0</v>
          </cell>
          <cell r="D43">
            <v>0</v>
          </cell>
          <cell r="E43">
            <v>15</v>
          </cell>
          <cell r="F43">
            <v>15</v>
          </cell>
          <cell r="G43">
            <v>490000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15</v>
          </cell>
          <cell r="AB43">
            <v>15</v>
          </cell>
          <cell r="AC43">
            <v>490000</v>
          </cell>
        </row>
        <row r="44">
          <cell r="A44">
            <v>35</v>
          </cell>
          <cell r="B44" t="str">
            <v>　山方町</v>
          </cell>
          <cell r="C44">
            <v>47000</v>
          </cell>
          <cell r="D44">
            <v>12000</v>
          </cell>
          <cell r="E44">
            <v>47000</v>
          </cell>
          <cell r="F44">
            <v>87500</v>
          </cell>
          <cell r="G44">
            <v>12000</v>
          </cell>
          <cell r="H44">
            <v>6</v>
          </cell>
          <cell r="I44">
            <v>28500</v>
          </cell>
          <cell r="J44">
            <v>180000</v>
          </cell>
          <cell r="K44">
            <v>0</v>
          </cell>
          <cell r="L44">
            <v>0</v>
          </cell>
          <cell r="M44">
            <v>87500</v>
          </cell>
          <cell r="N44">
            <v>0</v>
          </cell>
          <cell r="O44">
            <v>0</v>
          </cell>
          <cell r="P44">
            <v>0</v>
          </cell>
          <cell r="Q44">
            <v>0</v>
          </cell>
          <cell r="R44">
            <v>0</v>
          </cell>
          <cell r="S44">
            <v>0</v>
          </cell>
          <cell r="T44">
            <v>0</v>
          </cell>
          <cell r="U44">
            <v>0</v>
          </cell>
          <cell r="V44">
            <v>0</v>
          </cell>
          <cell r="W44">
            <v>0</v>
          </cell>
          <cell r="X44">
            <v>0</v>
          </cell>
          <cell r="Y44">
            <v>0</v>
          </cell>
          <cell r="Z44">
            <v>0</v>
          </cell>
          <cell r="AA44">
            <v>6</v>
          </cell>
          <cell r="AB44">
            <v>6</v>
          </cell>
          <cell r="AC44">
            <v>180000</v>
          </cell>
        </row>
        <row r="45">
          <cell r="A45">
            <v>36</v>
          </cell>
          <cell r="B45" t="str">
            <v>　金砂郷町</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row>
        <row r="46">
          <cell r="A46">
            <v>37</v>
          </cell>
          <cell r="B46" t="str">
            <v>　大子町</v>
          </cell>
          <cell r="C46">
            <v>151500</v>
          </cell>
          <cell r="D46">
            <v>10000</v>
          </cell>
          <cell r="E46">
            <v>10000</v>
          </cell>
          <cell r="F46">
            <v>3000</v>
          </cell>
          <cell r="G46">
            <v>2600</v>
          </cell>
          <cell r="H46">
            <v>197100</v>
          </cell>
          <cell r="I46">
            <v>30000</v>
          </cell>
          <cell r="J46">
            <v>22</v>
          </cell>
          <cell r="K46">
            <v>34</v>
          </cell>
          <cell r="L46">
            <v>340000</v>
          </cell>
          <cell r="M46">
            <v>197100</v>
          </cell>
          <cell r="N46">
            <v>0</v>
          </cell>
          <cell r="O46">
            <v>0</v>
          </cell>
          <cell r="P46">
            <v>0</v>
          </cell>
          <cell r="Q46">
            <v>0</v>
          </cell>
          <cell r="R46">
            <v>0</v>
          </cell>
          <cell r="S46">
            <v>0</v>
          </cell>
          <cell r="T46">
            <v>0</v>
          </cell>
          <cell r="U46">
            <v>0</v>
          </cell>
          <cell r="V46">
            <v>0</v>
          </cell>
          <cell r="W46">
            <v>0</v>
          </cell>
          <cell r="X46">
            <v>0</v>
          </cell>
          <cell r="Y46">
            <v>0</v>
          </cell>
          <cell r="Z46">
            <v>0</v>
          </cell>
          <cell r="AA46">
            <v>22</v>
          </cell>
          <cell r="AB46">
            <v>34</v>
          </cell>
          <cell r="AC46">
            <v>340000</v>
          </cell>
          <cell r="AD46">
            <v>170000</v>
          </cell>
        </row>
        <row r="47">
          <cell r="A47">
            <v>38</v>
          </cell>
          <cell r="B47" t="str">
            <v>　十王町</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row>
        <row r="48">
          <cell r="A48">
            <v>39</v>
          </cell>
          <cell r="B48" t="str">
            <v>　鉾田町</v>
          </cell>
          <cell r="C48">
            <v>8600</v>
          </cell>
          <cell r="D48">
            <v>15200</v>
          </cell>
          <cell r="E48">
            <v>8600</v>
          </cell>
          <cell r="F48">
            <v>0</v>
          </cell>
          <cell r="G48">
            <v>17</v>
          </cell>
          <cell r="H48">
            <v>17</v>
          </cell>
          <cell r="I48">
            <v>15200</v>
          </cell>
          <cell r="J48">
            <v>0</v>
          </cell>
          <cell r="K48">
            <v>0</v>
          </cell>
          <cell r="L48">
            <v>0</v>
          </cell>
          <cell r="M48">
            <v>23800</v>
          </cell>
          <cell r="N48">
            <v>0</v>
          </cell>
          <cell r="O48">
            <v>0</v>
          </cell>
          <cell r="P48">
            <v>0</v>
          </cell>
          <cell r="Q48">
            <v>0</v>
          </cell>
          <cell r="R48">
            <v>0</v>
          </cell>
          <cell r="S48">
            <v>0</v>
          </cell>
          <cell r="T48">
            <v>0</v>
          </cell>
          <cell r="U48">
            <v>0</v>
          </cell>
          <cell r="V48">
            <v>0</v>
          </cell>
          <cell r="W48">
            <v>0</v>
          </cell>
          <cell r="X48">
            <v>0</v>
          </cell>
          <cell r="Y48">
            <v>0</v>
          </cell>
          <cell r="Z48">
            <v>0</v>
          </cell>
          <cell r="AA48">
            <v>17</v>
          </cell>
          <cell r="AB48">
            <v>17</v>
          </cell>
          <cell r="AC48">
            <v>176000</v>
          </cell>
        </row>
        <row r="49">
          <cell r="A49">
            <v>40</v>
          </cell>
          <cell r="B49" t="str">
            <v>　神栖町</v>
          </cell>
          <cell r="C49">
            <v>46500</v>
          </cell>
          <cell r="D49">
            <v>45000</v>
          </cell>
          <cell r="E49">
            <v>1000</v>
          </cell>
          <cell r="F49">
            <v>3600</v>
          </cell>
          <cell r="G49">
            <v>3600</v>
          </cell>
          <cell r="H49">
            <v>100600</v>
          </cell>
          <cell r="I49">
            <v>4500</v>
          </cell>
          <cell r="J49">
            <v>11</v>
          </cell>
          <cell r="K49">
            <v>11</v>
          </cell>
          <cell r="L49">
            <v>210640</v>
          </cell>
          <cell r="M49">
            <v>100600</v>
          </cell>
          <cell r="N49">
            <v>0</v>
          </cell>
          <cell r="O49">
            <v>0</v>
          </cell>
          <cell r="P49">
            <v>0</v>
          </cell>
          <cell r="Q49">
            <v>0</v>
          </cell>
          <cell r="R49">
            <v>0</v>
          </cell>
          <cell r="S49">
            <v>0</v>
          </cell>
          <cell r="T49">
            <v>0</v>
          </cell>
          <cell r="U49">
            <v>0</v>
          </cell>
          <cell r="V49">
            <v>0</v>
          </cell>
          <cell r="W49">
            <v>0</v>
          </cell>
          <cell r="X49">
            <v>0</v>
          </cell>
          <cell r="Y49">
            <v>0</v>
          </cell>
          <cell r="Z49">
            <v>0</v>
          </cell>
          <cell r="AA49">
            <v>11</v>
          </cell>
          <cell r="AB49">
            <v>11</v>
          </cell>
          <cell r="AC49">
            <v>210640</v>
          </cell>
          <cell r="AD49">
            <v>11000</v>
          </cell>
        </row>
        <row r="50">
          <cell r="A50">
            <v>41</v>
          </cell>
          <cell r="B50" t="str">
            <v>　波崎町</v>
          </cell>
          <cell r="C50">
            <v>18000</v>
          </cell>
          <cell r="D50">
            <v>3000</v>
          </cell>
          <cell r="E50">
            <v>3000</v>
          </cell>
          <cell r="F50">
            <v>1280</v>
          </cell>
          <cell r="G50">
            <v>1280</v>
          </cell>
          <cell r="H50">
            <v>29280</v>
          </cell>
          <cell r="I50">
            <v>4000</v>
          </cell>
          <cell r="J50">
            <v>16</v>
          </cell>
          <cell r="K50">
            <v>16</v>
          </cell>
          <cell r="L50">
            <v>228900</v>
          </cell>
          <cell r="M50">
            <v>29280</v>
          </cell>
          <cell r="N50">
            <v>0</v>
          </cell>
          <cell r="O50">
            <v>0</v>
          </cell>
          <cell r="P50">
            <v>0</v>
          </cell>
          <cell r="Q50">
            <v>0</v>
          </cell>
          <cell r="R50">
            <v>0</v>
          </cell>
          <cell r="S50">
            <v>0</v>
          </cell>
          <cell r="T50">
            <v>0</v>
          </cell>
          <cell r="U50">
            <v>0</v>
          </cell>
          <cell r="V50">
            <v>0</v>
          </cell>
          <cell r="W50">
            <v>0</v>
          </cell>
          <cell r="X50">
            <v>0</v>
          </cell>
          <cell r="Y50">
            <v>0</v>
          </cell>
          <cell r="Z50">
            <v>0</v>
          </cell>
          <cell r="AA50">
            <v>16</v>
          </cell>
          <cell r="AB50">
            <v>16</v>
          </cell>
          <cell r="AC50">
            <v>228900</v>
          </cell>
        </row>
        <row r="51">
          <cell r="A51">
            <v>42</v>
          </cell>
          <cell r="B51" t="str">
            <v>　麻生町</v>
          </cell>
          <cell r="C51">
            <v>18000</v>
          </cell>
          <cell r="D51">
            <v>480</v>
          </cell>
          <cell r="E51">
            <v>10000</v>
          </cell>
          <cell r="F51">
            <v>28480</v>
          </cell>
          <cell r="G51">
            <v>480</v>
          </cell>
          <cell r="H51">
            <v>17</v>
          </cell>
          <cell r="I51">
            <v>10000</v>
          </cell>
          <cell r="J51">
            <v>100000</v>
          </cell>
          <cell r="K51">
            <v>0</v>
          </cell>
          <cell r="L51">
            <v>0</v>
          </cell>
          <cell r="M51">
            <v>28480</v>
          </cell>
          <cell r="N51">
            <v>0</v>
          </cell>
          <cell r="O51">
            <v>0</v>
          </cell>
          <cell r="P51">
            <v>0</v>
          </cell>
          <cell r="Q51">
            <v>0</v>
          </cell>
          <cell r="R51">
            <v>0</v>
          </cell>
          <cell r="S51">
            <v>0</v>
          </cell>
          <cell r="T51">
            <v>0</v>
          </cell>
          <cell r="U51">
            <v>0</v>
          </cell>
          <cell r="V51">
            <v>0</v>
          </cell>
          <cell r="W51">
            <v>0</v>
          </cell>
          <cell r="X51">
            <v>0</v>
          </cell>
          <cell r="Y51">
            <v>0</v>
          </cell>
          <cell r="Z51">
            <v>0</v>
          </cell>
          <cell r="AA51">
            <v>17</v>
          </cell>
          <cell r="AB51">
            <v>17</v>
          </cell>
          <cell r="AC51">
            <v>100000</v>
          </cell>
        </row>
        <row r="52">
          <cell r="A52">
            <v>43</v>
          </cell>
          <cell r="B52" t="str">
            <v>　北浦町</v>
          </cell>
          <cell r="C52">
            <v>40000</v>
          </cell>
          <cell r="D52">
            <v>5250</v>
          </cell>
          <cell r="E52">
            <v>5250</v>
          </cell>
          <cell r="F52">
            <v>21000</v>
          </cell>
          <cell r="G52">
            <v>1600</v>
          </cell>
          <cell r="H52">
            <v>0</v>
          </cell>
          <cell r="I52">
            <v>21000</v>
          </cell>
          <cell r="J52">
            <v>7</v>
          </cell>
          <cell r="K52">
            <v>110000</v>
          </cell>
          <cell r="L52">
            <v>14000</v>
          </cell>
          <cell r="M52">
            <v>67850</v>
          </cell>
          <cell r="N52">
            <v>0</v>
          </cell>
          <cell r="O52">
            <v>0</v>
          </cell>
          <cell r="P52">
            <v>0</v>
          </cell>
          <cell r="Q52">
            <v>0</v>
          </cell>
          <cell r="R52">
            <v>0</v>
          </cell>
          <cell r="S52">
            <v>0</v>
          </cell>
          <cell r="T52">
            <v>0</v>
          </cell>
          <cell r="U52">
            <v>0</v>
          </cell>
          <cell r="V52">
            <v>0</v>
          </cell>
          <cell r="W52">
            <v>0</v>
          </cell>
          <cell r="X52">
            <v>0</v>
          </cell>
          <cell r="Y52">
            <v>0</v>
          </cell>
          <cell r="Z52">
            <v>0</v>
          </cell>
          <cell r="AA52">
            <v>7</v>
          </cell>
          <cell r="AB52">
            <v>7</v>
          </cell>
          <cell r="AC52">
            <v>110000</v>
          </cell>
          <cell r="AD52">
            <v>14000</v>
          </cell>
        </row>
        <row r="53">
          <cell r="A53">
            <v>44</v>
          </cell>
          <cell r="B53" t="str">
            <v>　玉造町</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row>
        <row r="54">
          <cell r="A54">
            <v>45</v>
          </cell>
          <cell r="B54" t="str">
            <v>　江戸崎町</v>
          </cell>
          <cell r="C54">
            <v>20000</v>
          </cell>
          <cell r="D54">
            <v>20000</v>
          </cell>
          <cell r="E54">
            <v>5</v>
          </cell>
          <cell r="F54">
            <v>20</v>
          </cell>
          <cell r="G54">
            <v>75000</v>
          </cell>
          <cell r="H54">
            <v>75000</v>
          </cell>
          <cell r="I54">
            <v>20000</v>
          </cell>
          <cell r="J54">
            <v>7</v>
          </cell>
          <cell r="K54">
            <v>105000</v>
          </cell>
          <cell r="L54">
            <v>0</v>
          </cell>
          <cell r="M54">
            <v>20000</v>
          </cell>
          <cell r="N54">
            <v>5</v>
          </cell>
          <cell r="O54">
            <v>20</v>
          </cell>
          <cell r="P54">
            <v>75000</v>
          </cell>
          <cell r="Q54">
            <v>0</v>
          </cell>
          <cell r="R54">
            <v>0</v>
          </cell>
          <cell r="S54">
            <v>0</v>
          </cell>
          <cell r="T54">
            <v>0</v>
          </cell>
          <cell r="U54">
            <v>0</v>
          </cell>
          <cell r="V54">
            <v>0</v>
          </cell>
          <cell r="W54">
            <v>0</v>
          </cell>
          <cell r="X54">
            <v>0</v>
          </cell>
          <cell r="Y54">
            <v>0</v>
          </cell>
          <cell r="Z54">
            <v>75000</v>
          </cell>
          <cell r="AA54">
            <v>7</v>
          </cell>
          <cell r="AB54">
            <v>7</v>
          </cell>
          <cell r="AC54">
            <v>105000</v>
          </cell>
        </row>
        <row r="55">
          <cell r="A55">
            <v>46</v>
          </cell>
          <cell r="B55" t="str">
            <v>　阿見町</v>
          </cell>
          <cell r="C55">
            <v>0</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row>
        <row r="56">
          <cell r="A56">
            <v>47</v>
          </cell>
          <cell r="B56" t="str">
            <v>　新利根町</v>
          </cell>
          <cell r="C56">
            <v>500</v>
          </cell>
          <cell r="D56">
            <v>800</v>
          </cell>
          <cell r="E56">
            <v>500</v>
          </cell>
          <cell r="F56">
            <v>5300</v>
          </cell>
          <cell r="G56">
            <v>800</v>
          </cell>
          <cell r="H56">
            <v>3</v>
          </cell>
          <cell r="I56">
            <v>4000</v>
          </cell>
          <cell r="J56">
            <v>18000</v>
          </cell>
          <cell r="K56">
            <v>0</v>
          </cell>
          <cell r="L56">
            <v>0</v>
          </cell>
          <cell r="M56">
            <v>5300</v>
          </cell>
          <cell r="N56">
            <v>0</v>
          </cell>
          <cell r="O56">
            <v>0</v>
          </cell>
          <cell r="P56">
            <v>0</v>
          </cell>
          <cell r="Q56">
            <v>0</v>
          </cell>
          <cell r="R56">
            <v>0</v>
          </cell>
          <cell r="S56">
            <v>0</v>
          </cell>
          <cell r="T56">
            <v>0</v>
          </cell>
          <cell r="U56">
            <v>0</v>
          </cell>
          <cell r="V56">
            <v>0</v>
          </cell>
          <cell r="W56">
            <v>0</v>
          </cell>
          <cell r="X56">
            <v>0</v>
          </cell>
          <cell r="Y56">
            <v>0</v>
          </cell>
          <cell r="Z56">
            <v>0</v>
          </cell>
          <cell r="AA56">
            <v>3</v>
          </cell>
          <cell r="AB56">
            <v>3</v>
          </cell>
          <cell r="AC56">
            <v>18000</v>
          </cell>
        </row>
        <row r="57">
          <cell r="A57">
            <v>48</v>
          </cell>
          <cell r="B57" t="str">
            <v>　河内町</v>
          </cell>
          <cell r="C57">
            <v>52000</v>
          </cell>
          <cell r="D57">
            <v>30000</v>
          </cell>
          <cell r="E57">
            <v>52000</v>
          </cell>
          <cell r="F57">
            <v>30000</v>
          </cell>
          <cell r="G57">
            <v>0</v>
          </cell>
          <cell r="H57">
            <v>9</v>
          </cell>
          <cell r="I57">
            <v>6000</v>
          </cell>
          <cell r="J57">
            <v>80000</v>
          </cell>
          <cell r="K57">
            <v>0</v>
          </cell>
          <cell r="L57">
            <v>0</v>
          </cell>
          <cell r="M57">
            <v>88000</v>
          </cell>
          <cell r="N57">
            <v>0</v>
          </cell>
          <cell r="O57">
            <v>0</v>
          </cell>
          <cell r="P57">
            <v>0</v>
          </cell>
          <cell r="Q57">
            <v>0</v>
          </cell>
          <cell r="R57">
            <v>0</v>
          </cell>
          <cell r="S57">
            <v>0</v>
          </cell>
          <cell r="T57">
            <v>0</v>
          </cell>
          <cell r="U57">
            <v>0</v>
          </cell>
          <cell r="V57">
            <v>0</v>
          </cell>
          <cell r="W57">
            <v>0</v>
          </cell>
          <cell r="X57">
            <v>0</v>
          </cell>
          <cell r="Y57">
            <v>0</v>
          </cell>
          <cell r="Z57">
            <v>0</v>
          </cell>
          <cell r="AA57">
            <v>9</v>
          </cell>
          <cell r="AB57">
            <v>9</v>
          </cell>
          <cell r="AC57">
            <v>80000</v>
          </cell>
        </row>
        <row r="58">
          <cell r="A58">
            <v>49</v>
          </cell>
          <cell r="B58" t="str">
            <v>　東町</v>
          </cell>
          <cell r="C58">
            <v>0</v>
          </cell>
          <cell r="D58">
            <v>0</v>
          </cell>
          <cell r="E58">
            <v>5</v>
          </cell>
          <cell r="F58">
            <v>5</v>
          </cell>
          <cell r="G58">
            <v>100000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5</v>
          </cell>
          <cell r="AB58">
            <v>5</v>
          </cell>
          <cell r="AC58">
            <v>100000</v>
          </cell>
        </row>
        <row r="59">
          <cell r="A59">
            <v>50</v>
          </cell>
          <cell r="B59" t="str">
            <v>　霞ヶ浦町</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row>
        <row r="60">
          <cell r="A60">
            <v>51</v>
          </cell>
          <cell r="B60" t="str">
            <v>　八郷町</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row>
        <row r="61">
          <cell r="A61">
            <v>52</v>
          </cell>
          <cell r="B61" t="str">
            <v>　千代田町</v>
          </cell>
          <cell r="C61">
            <v>0</v>
          </cell>
          <cell r="D61">
            <v>0</v>
          </cell>
          <cell r="E61">
            <v>6</v>
          </cell>
          <cell r="F61">
            <v>6</v>
          </cell>
          <cell r="G61">
            <v>60000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6</v>
          </cell>
          <cell r="AB61">
            <v>6</v>
          </cell>
          <cell r="AC61">
            <v>60000</v>
          </cell>
        </row>
        <row r="62">
          <cell r="A62">
            <v>53</v>
          </cell>
          <cell r="B62" t="str">
            <v>　伊奈町</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row>
        <row r="63">
          <cell r="A63">
            <v>54</v>
          </cell>
          <cell r="B63" t="str">
            <v>　関城町</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row>
        <row r="64">
          <cell r="A64">
            <v>55</v>
          </cell>
          <cell r="B64" t="str">
            <v>　明野町</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row>
        <row r="65">
          <cell r="A65">
            <v>56</v>
          </cell>
          <cell r="B65" t="str">
            <v>　真壁町</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row>
        <row r="66">
          <cell r="A66">
            <v>57</v>
          </cell>
          <cell r="B66" t="str">
            <v>　協和町</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row>
        <row r="67">
          <cell r="A67">
            <v>58</v>
          </cell>
          <cell r="B67" t="str">
            <v>　八千代町</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row>
        <row r="68">
          <cell r="A68">
            <v>59</v>
          </cell>
          <cell r="B68" t="str">
            <v>　石下町</v>
          </cell>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row>
        <row r="69">
          <cell r="A69">
            <v>60</v>
          </cell>
          <cell r="B69" t="str">
            <v>　総和町</v>
          </cell>
          <cell r="C69">
            <v>2400</v>
          </cell>
          <cell r="D69">
            <v>1600</v>
          </cell>
          <cell r="E69">
            <v>2400</v>
          </cell>
          <cell r="F69">
            <v>29600</v>
          </cell>
          <cell r="G69">
            <v>1600</v>
          </cell>
          <cell r="H69">
            <v>14</v>
          </cell>
          <cell r="I69">
            <v>25600</v>
          </cell>
          <cell r="J69">
            <v>220000</v>
          </cell>
          <cell r="K69">
            <v>0</v>
          </cell>
          <cell r="L69">
            <v>0</v>
          </cell>
          <cell r="M69">
            <v>29600</v>
          </cell>
          <cell r="N69">
            <v>0</v>
          </cell>
          <cell r="O69">
            <v>0</v>
          </cell>
          <cell r="P69">
            <v>0</v>
          </cell>
          <cell r="Q69">
            <v>0</v>
          </cell>
          <cell r="R69">
            <v>0</v>
          </cell>
          <cell r="S69">
            <v>0</v>
          </cell>
          <cell r="T69">
            <v>0</v>
          </cell>
          <cell r="U69">
            <v>0</v>
          </cell>
          <cell r="V69">
            <v>0</v>
          </cell>
          <cell r="W69">
            <v>0</v>
          </cell>
          <cell r="X69">
            <v>0</v>
          </cell>
          <cell r="Y69">
            <v>0</v>
          </cell>
          <cell r="Z69">
            <v>0</v>
          </cell>
          <cell r="AA69">
            <v>14</v>
          </cell>
          <cell r="AB69">
            <v>22</v>
          </cell>
          <cell r="AC69">
            <v>220000</v>
          </cell>
        </row>
        <row r="70">
          <cell r="A70">
            <v>61</v>
          </cell>
          <cell r="B70" t="str">
            <v>　五霞町</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row>
        <row r="71">
          <cell r="A71">
            <v>62</v>
          </cell>
          <cell r="B71" t="str">
            <v>　三和町</v>
          </cell>
          <cell r="C71">
            <v>11000</v>
          </cell>
          <cell r="D71">
            <v>9000</v>
          </cell>
          <cell r="E71">
            <v>11000</v>
          </cell>
          <cell r="F71">
            <v>0</v>
          </cell>
          <cell r="G71">
            <v>10</v>
          </cell>
          <cell r="H71">
            <v>10</v>
          </cell>
          <cell r="I71">
            <v>9000</v>
          </cell>
          <cell r="J71">
            <v>0</v>
          </cell>
          <cell r="K71">
            <v>0</v>
          </cell>
          <cell r="L71">
            <v>0</v>
          </cell>
          <cell r="M71">
            <v>20000</v>
          </cell>
          <cell r="N71">
            <v>0</v>
          </cell>
          <cell r="O71">
            <v>0</v>
          </cell>
          <cell r="P71">
            <v>0</v>
          </cell>
          <cell r="Q71">
            <v>0</v>
          </cell>
          <cell r="R71">
            <v>0</v>
          </cell>
          <cell r="S71">
            <v>0</v>
          </cell>
          <cell r="T71">
            <v>0</v>
          </cell>
          <cell r="U71">
            <v>0</v>
          </cell>
          <cell r="V71">
            <v>0</v>
          </cell>
          <cell r="W71">
            <v>0</v>
          </cell>
          <cell r="X71">
            <v>0</v>
          </cell>
          <cell r="Y71">
            <v>0</v>
          </cell>
          <cell r="Z71">
            <v>0</v>
          </cell>
          <cell r="AA71">
            <v>10</v>
          </cell>
          <cell r="AB71">
            <v>10</v>
          </cell>
          <cell r="AC71">
            <v>200000</v>
          </cell>
        </row>
        <row r="72">
          <cell r="A72">
            <v>63</v>
          </cell>
          <cell r="B72" t="str">
            <v>　猿島町</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row>
        <row r="73">
          <cell r="A73">
            <v>64</v>
          </cell>
          <cell r="B73" t="str">
            <v>　境町</v>
          </cell>
          <cell r="C73">
            <v>42000</v>
          </cell>
          <cell r="D73">
            <v>5000</v>
          </cell>
          <cell r="E73">
            <v>5000</v>
          </cell>
          <cell r="F73">
            <v>42000</v>
          </cell>
          <cell r="G73">
            <v>4000</v>
          </cell>
          <cell r="H73">
            <v>0</v>
          </cell>
          <cell r="I73">
            <v>42000</v>
          </cell>
          <cell r="J73">
            <v>10</v>
          </cell>
          <cell r="K73">
            <v>310000</v>
          </cell>
          <cell r="L73">
            <v>22000</v>
          </cell>
          <cell r="M73">
            <v>93000</v>
          </cell>
          <cell r="N73">
            <v>0</v>
          </cell>
          <cell r="O73">
            <v>0</v>
          </cell>
          <cell r="P73">
            <v>0</v>
          </cell>
          <cell r="Q73">
            <v>0</v>
          </cell>
          <cell r="R73">
            <v>0</v>
          </cell>
          <cell r="S73">
            <v>0</v>
          </cell>
          <cell r="T73">
            <v>0</v>
          </cell>
          <cell r="U73">
            <v>0</v>
          </cell>
          <cell r="V73">
            <v>0</v>
          </cell>
          <cell r="W73">
            <v>0</v>
          </cell>
          <cell r="X73">
            <v>0</v>
          </cell>
          <cell r="Y73">
            <v>0</v>
          </cell>
          <cell r="Z73">
            <v>0</v>
          </cell>
          <cell r="AA73">
            <v>10</v>
          </cell>
          <cell r="AB73">
            <v>10</v>
          </cell>
          <cell r="AC73">
            <v>310000</v>
          </cell>
          <cell r="AD73">
            <v>22000</v>
          </cell>
        </row>
        <row r="74">
          <cell r="A74">
            <v>65</v>
          </cell>
          <cell r="B74" t="str">
            <v>　藤代町</v>
          </cell>
          <cell r="C74">
            <v>0</v>
          </cell>
          <cell r="D74">
            <v>0</v>
          </cell>
          <cell r="E74">
            <v>9</v>
          </cell>
          <cell r="F74">
            <v>9</v>
          </cell>
          <cell r="G74">
            <v>180000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9</v>
          </cell>
          <cell r="AB74">
            <v>9</v>
          </cell>
          <cell r="AC74">
            <v>180000</v>
          </cell>
        </row>
        <row r="75">
          <cell r="A75">
            <v>66</v>
          </cell>
          <cell r="B75" t="str">
            <v>　利根町</v>
          </cell>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row>
        <row r="76">
          <cell r="B76" t="str">
            <v>小　　計</v>
          </cell>
          <cell r="C76">
            <v>489500</v>
          </cell>
          <cell r="D76">
            <v>48000</v>
          </cell>
          <cell r="E76">
            <v>166504</v>
          </cell>
          <cell r="F76">
            <v>33000</v>
          </cell>
          <cell r="G76">
            <v>34360</v>
          </cell>
          <cell r="H76">
            <v>0</v>
          </cell>
          <cell r="I76">
            <v>235300</v>
          </cell>
          <cell r="J76">
            <v>0</v>
          </cell>
          <cell r="K76">
            <v>0</v>
          </cell>
          <cell r="L76">
            <v>0</v>
          </cell>
          <cell r="M76">
            <v>1006664</v>
          </cell>
          <cell r="N76">
            <v>5</v>
          </cell>
          <cell r="O76">
            <v>20</v>
          </cell>
          <cell r="P76">
            <v>75000</v>
          </cell>
          <cell r="Q76">
            <v>0</v>
          </cell>
          <cell r="R76">
            <v>0</v>
          </cell>
          <cell r="S76">
            <v>0</v>
          </cell>
          <cell r="T76">
            <v>0</v>
          </cell>
          <cell r="U76">
            <v>0</v>
          </cell>
          <cell r="V76">
            <v>0</v>
          </cell>
          <cell r="W76">
            <v>0</v>
          </cell>
          <cell r="X76">
            <v>0</v>
          </cell>
          <cell r="Y76">
            <v>0</v>
          </cell>
          <cell r="Z76">
            <v>75000</v>
          </cell>
          <cell r="AA76">
            <v>239</v>
          </cell>
          <cell r="AB76">
            <v>262</v>
          </cell>
          <cell r="AC76">
            <v>3768540</v>
          </cell>
          <cell r="AD76">
            <v>221400</v>
          </cell>
        </row>
        <row r="77">
          <cell r="M77">
            <v>0</v>
          </cell>
          <cell r="N77">
            <v>0</v>
          </cell>
          <cell r="O77">
            <v>0</v>
          </cell>
          <cell r="P77">
            <v>0</v>
          </cell>
          <cell r="Q77">
            <v>0</v>
          </cell>
          <cell r="R77">
            <v>0</v>
          </cell>
          <cell r="S77">
            <v>0</v>
          </cell>
          <cell r="T77">
            <v>0</v>
          </cell>
          <cell r="U77">
            <v>0</v>
          </cell>
          <cell r="V77">
            <v>0</v>
          </cell>
          <cell r="W77">
            <v>0</v>
          </cell>
          <cell r="X77">
            <v>0</v>
          </cell>
          <cell r="Y77">
            <v>0</v>
          </cell>
          <cell r="Z77">
            <v>0</v>
          </cell>
        </row>
        <row r="78">
          <cell r="M78">
            <v>0</v>
          </cell>
          <cell r="N78">
            <v>0</v>
          </cell>
          <cell r="O78">
            <v>0</v>
          </cell>
          <cell r="P78">
            <v>0</v>
          </cell>
          <cell r="Q78">
            <v>0</v>
          </cell>
          <cell r="R78">
            <v>0</v>
          </cell>
          <cell r="S78">
            <v>0</v>
          </cell>
          <cell r="T78">
            <v>0</v>
          </cell>
          <cell r="U78">
            <v>0</v>
          </cell>
          <cell r="V78">
            <v>0</v>
          </cell>
          <cell r="W78">
            <v>0</v>
          </cell>
          <cell r="X78">
            <v>0</v>
          </cell>
          <cell r="Y78">
            <v>0</v>
          </cell>
          <cell r="Z78">
            <v>0</v>
          </cell>
        </row>
        <row r="79">
          <cell r="M79">
            <v>0</v>
          </cell>
          <cell r="N79">
            <v>0</v>
          </cell>
          <cell r="O79">
            <v>0</v>
          </cell>
          <cell r="P79">
            <v>0</v>
          </cell>
          <cell r="Q79">
            <v>0</v>
          </cell>
          <cell r="R79">
            <v>0</v>
          </cell>
          <cell r="S79">
            <v>0</v>
          </cell>
          <cell r="T79">
            <v>0</v>
          </cell>
          <cell r="U79">
            <v>0</v>
          </cell>
          <cell r="V79">
            <v>0</v>
          </cell>
          <cell r="W79">
            <v>0</v>
          </cell>
          <cell r="X79">
            <v>0</v>
          </cell>
          <cell r="Y79">
            <v>0</v>
          </cell>
          <cell r="Z79">
            <v>0</v>
          </cell>
        </row>
        <row r="80">
          <cell r="A80">
            <v>67</v>
          </cell>
          <cell r="B80" t="str">
            <v>　桂村</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row>
        <row r="81">
          <cell r="A81">
            <v>68</v>
          </cell>
          <cell r="B81" t="str">
            <v>　御前山村</v>
          </cell>
          <cell r="C81">
            <v>0</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row>
        <row r="82">
          <cell r="A82">
            <v>69</v>
          </cell>
          <cell r="B82" t="str">
            <v>　七会村</v>
          </cell>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row>
        <row r="83">
          <cell r="A83">
            <v>70</v>
          </cell>
          <cell r="B83" t="str">
            <v>　東海村</v>
          </cell>
          <cell r="C83">
            <v>13700</v>
          </cell>
          <cell r="D83">
            <v>14400</v>
          </cell>
          <cell r="E83">
            <v>13700</v>
          </cell>
          <cell r="F83">
            <v>0</v>
          </cell>
          <cell r="G83">
            <v>8</v>
          </cell>
          <cell r="H83">
            <v>8</v>
          </cell>
          <cell r="I83">
            <v>14400</v>
          </cell>
          <cell r="J83">
            <v>0</v>
          </cell>
          <cell r="K83">
            <v>0</v>
          </cell>
          <cell r="L83">
            <v>0</v>
          </cell>
          <cell r="M83">
            <v>28100</v>
          </cell>
          <cell r="N83">
            <v>0</v>
          </cell>
          <cell r="O83">
            <v>0</v>
          </cell>
          <cell r="P83">
            <v>0</v>
          </cell>
          <cell r="Q83">
            <v>0</v>
          </cell>
          <cell r="R83">
            <v>0</v>
          </cell>
          <cell r="S83">
            <v>0</v>
          </cell>
          <cell r="T83">
            <v>0</v>
          </cell>
          <cell r="U83">
            <v>0</v>
          </cell>
          <cell r="V83">
            <v>0</v>
          </cell>
          <cell r="W83">
            <v>0</v>
          </cell>
          <cell r="X83">
            <v>0</v>
          </cell>
          <cell r="Y83">
            <v>0</v>
          </cell>
          <cell r="Z83">
            <v>0</v>
          </cell>
          <cell r="AA83">
            <v>8</v>
          </cell>
          <cell r="AB83">
            <v>8</v>
          </cell>
          <cell r="AC83">
            <v>108000</v>
          </cell>
        </row>
        <row r="84">
          <cell r="A84">
            <v>71</v>
          </cell>
          <cell r="B84" t="str">
            <v>　美和村</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row>
        <row r="85">
          <cell r="A85">
            <v>72</v>
          </cell>
          <cell r="B85" t="str">
            <v>　緒川村</v>
          </cell>
          <cell r="C85">
            <v>0</v>
          </cell>
          <cell r="D85">
            <v>0</v>
          </cell>
          <cell r="E85">
            <v>3</v>
          </cell>
          <cell r="F85">
            <v>3</v>
          </cell>
          <cell r="G85">
            <v>90000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3</v>
          </cell>
          <cell r="AB85">
            <v>3</v>
          </cell>
          <cell r="AC85">
            <v>90000</v>
          </cell>
        </row>
        <row r="86">
          <cell r="A86">
            <v>73</v>
          </cell>
          <cell r="B86" t="str">
            <v>　水府村</v>
          </cell>
          <cell r="C86">
            <v>0</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row>
        <row r="87">
          <cell r="A87">
            <v>74</v>
          </cell>
          <cell r="B87" t="str">
            <v>　里美村</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row>
        <row r="88">
          <cell r="A88">
            <v>75</v>
          </cell>
          <cell r="B88" t="str">
            <v>　旭村</v>
          </cell>
          <cell r="C88">
            <v>0</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row>
        <row r="89">
          <cell r="A89">
            <v>76</v>
          </cell>
          <cell r="B89" t="str">
            <v>　大洋村</v>
          </cell>
          <cell r="C89">
            <v>0</v>
          </cell>
          <cell r="D89">
            <v>0</v>
          </cell>
          <cell r="E89">
            <v>10</v>
          </cell>
          <cell r="F89">
            <v>10</v>
          </cell>
          <cell r="G89">
            <v>200000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10</v>
          </cell>
          <cell r="AB89">
            <v>10</v>
          </cell>
          <cell r="AC89">
            <v>200000</v>
          </cell>
        </row>
        <row r="90">
          <cell r="A90">
            <v>77</v>
          </cell>
          <cell r="B90" t="str">
            <v>　美浦村</v>
          </cell>
          <cell r="C90">
            <v>50000</v>
          </cell>
          <cell r="D90">
            <v>1600</v>
          </cell>
          <cell r="E90">
            <v>4000</v>
          </cell>
          <cell r="F90">
            <v>55600</v>
          </cell>
          <cell r="G90">
            <v>1600</v>
          </cell>
          <cell r="H90">
            <v>9</v>
          </cell>
          <cell r="I90">
            <v>4000</v>
          </cell>
          <cell r="J90">
            <v>90000</v>
          </cell>
          <cell r="K90">
            <v>18000</v>
          </cell>
          <cell r="L90">
            <v>0</v>
          </cell>
          <cell r="M90">
            <v>55600</v>
          </cell>
          <cell r="N90">
            <v>0</v>
          </cell>
          <cell r="O90">
            <v>0</v>
          </cell>
          <cell r="P90">
            <v>0</v>
          </cell>
          <cell r="Q90">
            <v>0</v>
          </cell>
          <cell r="R90">
            <v>0</v>
          </cell>
          <cell r="S90">
            <v>0</v>
          </cell>
          <cell r="T90">
            <v>0</v>
          </cell>
          <cell r="U90">
            <v>0</v>
          </cell>
          <cell r="V90">
            <v>0</v>
          </cell>
          <cell r="W90">
            <v>0</v>
          </cell>
          <cell r="X90">
            <v>0</v>
          </cell>
          <cell r="Y90">
            <v>0</v>
          </cell>
          <cell r="Z90">
            <v>0</v>
          </cell>
          <cell r="AA90">
            <v>9</v>
          </cell>
          <cell r="AB90">
            <v>9</v>
          </cell>
          <cell r="AC90">
            <v>90000</v>
          </cell>
          <cell r="AD90">
            <v>18000</v>
          </cell>
        </row>
        <row r="91">
          <cell r="A91">
            <v>78</v>
          </cell>
          <cell r="B91" t="str">
            <v>　桜川村</v>
          </cell>
          <cell r="C91">
            <v>74000</v>
          </cell>
          <cell r="D91">
            <v>2000</v>
          </cell>
          <cell r="E91">
            <v>2000</v>
          </cell>
          <cell r="F91">
            <v>95200</v>
          </cell>
          <cell r="G91">
            <v>0</v>
          </cell>
          <cell r="H91">
            <v>4</v>
          </cell>
          <cell r="I91">
            <v>19200</v>
          </cell>
          <cell r="J91">
            <v>80000</v>
          </cell>
          <cell r="K91">
            <v>4400</v>
          </cell>
          <cell r="L91">
            <v>0</v>
          </cell>
          <cell r="M91">
            <v>95200</v>
          </cell>
          <cell r="N91">
            <v>0</v>
          </cell>
          <cell r="O91">
            <v>0</v>
          </cell>
          <cell r="P91">
            <v>0</v>
          </cell>
          <cell r="Q91">
            <v>0</v>
          </cell>
          <cell r="R91">
            <v>0</v>
          </cell>
          <cell r="S91">
            <v>0</v>
          </cell>
          <cell r="T91">
            <v>0</v>
          </cell>
          <cell r="U91">
            <v>0</v>
          </cell>
          <cell r="V91">
            <v>0</v>
          </cell>
          <cell r="W91">
            <v>0</v>
          </cell>
          <cell r="X91">
            <v>0</v>
          </cell>
          <cell r="Y91">
            <v>0</v>
          </cell>
          <cell r="Z91">
            <v>0</v>
          </cell>
          <cell r="AA91">
            <v>4</v>
          </cell>
          <cell r="AB91">
            <v>4</v>
          </cell>
          <cell r="AC91">
            <v>80000</v>
          </cell>
          <cell r="AD91">
            <v>4400</v>
          </cell>
        </row>
        <row r="92">
          <cell r="A92">
            <v>79</v>
          </cell>
          <cell r="B92" t="str">
            <v>　玉里村</v>
          </cell>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row>
        <row r="93">
          <cell r="A93">
            <v>80</v>
          </cell>
          <cell r="B93" t="str">
            <v>　新治村</v>
          </cell>
          <cell r="C93">
            <v>0</v>
          </cell>
          <cell r="D93">
            <v>0</v>
          </cell>
          <cell r="E93">
            <v>3</v>
          </cell>
          <cell r="F93">
            <v>3</v>
          </cell>
          <cell r="G93">
            <v>30000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3</v>
          </cell>
          <cell r="AB93">
            <v>3</v>
          </cell>
          <cell r="AC93">
            <v>30000</v>
          </cell>
        </row>
        <row r="94">
          <cell r="A94">
            <v>81</v>
          </cell>
          <cell r="B94" t="str">
            <v>　谷和原村</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row>
        <row r="95">
          <cell r="A95">
            <v>82</v>
          </cell>
          <cell r="B95" t="str">
            <v>　大和村</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row>
        <row r="96">
          <cell r="A96">
            <v>83</v>
          </cell>
          <cell r="B96" t="str">
            <v>　千代川村</v>
          </cell>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row>
        <row r="97">
          <cell r="B97" t="str">
            <v>小　　計</v>
          </cell>
          <cell r="C97">
            <v>124000</v>
          </cell>
          <cell r="D97">
            <v>0</v>
          </cell>
          <cell r="E97">
            <v>15700</v>
          </cell>
          <cell r="F97">
            <v>0</v>
          </cell>
          <cell r="G97">
            <v>1600</v>
          </cell>
          <cell r="H97">
            <v>0</v>
          </cell>
          <cell r="I97">
            <v>37600</v>
          </cell>
          <cell r="J97">
            <v>0</v>
          </cell>
          <cell r="K97">
            <v>0</v>
          </cell>
          <cell r="L97">
            <v>0</v>
          </cell>
          <cell r="M97">
            <v>178900</v>
          </cell>
          <cell r="N97">
            <v>0</v>
          </cell>
          <cell r="O97">
            <v>0</v>
          </cell>
          <cell r="P97">
            <v>0</v>
          </cell>
          <cell r="Q97">
            <v>0</v>
          </cell>
          <cell r="R97">
            <v>0</v>
          </cell>
          <cell r="S97">
            <v>0</v>
          </cell>
          <cell r="T97">
            <v>0</v>
          </cell>
          <cell r="U97">
            <v>0</v>
          </cell>
          <cell r="V97">
            <v>0</v>
          </cell>
          <cell r="W97">
            <v>0</v>
          </cell>
          <cell r="X97">
            <v>0</v>
          </cell>
          <cell r="Y97">
            <v>0</v>
          </cell>
          <cell r="Z97">
            <v>0</v>
          </cell>
          <cell r="AA97">
            <v>37</v>
          </cell>
          <cell r="AB97">
            <v>37</v>
          </cell>
          <cell r="AC97">
            <v>598000</v>
          </cell>
          <cell r="AD97">
            <v>22400</v>
          </cell>
        </row>
        <row r="98">
          <cell r="M98">
            <v>0</v>
          </cell>
          <cell r="N98">
            <v>0</v>
          </cell>
          <cell r="O98">
            <v>0</v>
          </cell>
          <cell r="P98">
            <v>0</v>
          </cell>
          <cell r="Q98">
            <v>0</v>
          </cell>
          <cell r="R98">
            <v>0</v>
          </cell>
          <cell r="S98">
            <v>0</v>
          </cell>
          <cell r="T98">
            <v>0</v>
          </cell>
          <cell r="U98">
            <v>0</v>
          </cell>
          <cell r="V98">
            <v>0</v>
          </cell>
          <cell r="W98">
            <v>0</v>
          </cell>
          <cell r="X98">
            <v>0</v>
          </cell>
          <cell r="Y98">
            <v>0</v>
          </cell>
          <cell r="Z98">
            <v>0</v>
          </cell>
        </row>
        <row r="99">
          <cell r="A99">
            <v>1</v>
          </cell>
          <cell r="B99" t="str">
            <v>ニューライフカシマ</v>
          </cell>
          <cell r="C99">
            <v>0</v>
          </cell>
          <cell r="D99">
            <v>0</v>
          </cell>
          <cell r="E99">
            <v>12</v>
          </cell>
          <cell r="F99">
            <v>12</v>
          </cell>
          <cell r="G99">
            <v>120000</v>
          </cell>
          <cell r="H99">
            <v>40000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12</v>
          </cell>
          <cell r="AB99">
            <v>12</v>
          </cell>
          <cell r="AC99">
            <v>120000</v>
          </cell>
          <cell r="AD99">
            <v>40000</v>
          </cell>
        </row>
        <row r="100">
          <cell r="A100">
            <v>2</v>
          </cell>
          <cell r="B100" t="str">
            <v>スカイスポーツ取手</v>
          </cell>
          <cell r="C100">
            <v>0</v>
          </cell>
          <cell r="D100">
            <v>0</v>
          </cell>
          <cell r="E100">
            <v>4</v>
          </cell>
          <cell r="F100">
            <v>4</v>
          </cell>
          <cell r="G100">
            <v>65000</v>
          </cell>
          <cell r="H100">
            <v>11000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4</v>
          </cell>
          <cell r="AB100">
            <v>4</v>
          </cell>
          <cell r="AC100">
            <v>65000</v>
          </cell>
          <cell r="AD100">
            <v>11000</v>
          </cell>
        </row>
        <row r="101">
          <cell r="A101">
            <v>3</v>
          </cell>
          <cell r="B101" t="str">
            <v>ふれあい坂下</v>
          </cell>
          <cell r="C101">
            <v>0</v>
          </cell>
          <cell r="D101">
            <v>0</v>
          </cell>
          <cell r="E101">
            <v>7</v>
          </cell>
          <cell r="F101">
            <v>7</v>
          </cell>
          <cell r="G101">
            <v>80000</v>
          </cell>
          <cell r="H101">
            <v>133000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7</v>
          </cell>
          <cell r="AB101">
            <v>7</v>
          </cell>
          <cell r="AC101">
            <v>80000</v>
          </cell>
          <cell r="AD101">
            <v>133000</v>
          </cell>
        </row>
        <row r="102">
          <cell r="A102">
            <v>4</v>
          </cell>
          <cell r="B102" t="str">
            <v>未来の子ども</v>
          </cell>
          <cell r="C102">
            <v>0</v>
          </cell>
          <cell r="D102">
            <v>0</v>
          </cell>
          <cell r="E102">
            <v>6</v>
          </cell>
          <cell r="F102">
            <v>6</v>
          </cell>
          <cell r="G102">
            <v>150000</v>
          </cell>
          <cell r="H102">
            <v>13940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6</v>
          </cell>
          <cell r="AB102">
            <v>6</v>
          </cell>
          <cell r="AC102">
            <v>150000</v>
          </cell>
          <cell r="AD102">
            <v>13940</v>
          </cell>
        </row>
        <row r="103">
          <cell r="A103">
            <v>5</v>
          </cell>
          <cell r="B103" t="str">
            <v>水戸こどもの劇場</v>
          </cell>
          <cell r="C103">
            <v>0</v>
          </cell>
          <cell r="D103">
            <v>0</v>
          </cell>
          <cell r="E103">
            <v>13</v>
          </cell>
          <cell r="F103">
            <v>13</v>
          </cell>
          <cell r="G103">
            <v>260000</v>
          </cell>
          <cell r="H103">
            <v>26000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13</v>
          </cell>
          <cell r="AB103">
            <v>13</v>
          </cell>
          <cell r="AC103">
            <v>260000</v>
          </cell>
          <cell r="AD103">
            <v>26000</v>
          </cell>
        </row>
        <row r="104">
          <cell r="B104" t="str">
            <v>小計</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42</v>
          </cell>
          <cell r="AB104">
            <v>42</v>
          </cell>
          <cell r="AC104">
            <v>675000</v>
          </cell>
          <cell r="AD104">
            <v>223940</v>
          </cell>
        </row>
        <row r="105">
          <cell r="B105" t="str">
            <v>市町村等計</v>
          </cell>
          <cell r="C105">
            <v>795100</v>
          </cell>
          <cell r="D105">
            <v>56000</v>
          </cell>
          <cell r="E105">
            <v>238804</v>
          </cell>
          <cell r="F105">
            <v>153000</v>
          </cell>
          <cell r="G105">
            <v>61400</v>
          </cell>
          <cell r="H105">
            <v>2000</v>
          </cell>
          <cell r="I105">
            <v>344317</v>
          </cell>
          <cell r="J105">
            <v>0</v>
          </cell>
          <cell r="K105">
            <v>0</v>
          </cell>
          <cell r="L105">
            <v>0</v>
          </cell>
          <cell r="M105">
            <v>1650621</v>
          </cell>
          <cell r="N105">
            <v>5</v>
          </cell>
          <cell r="O105">
            <v>20</v>
          </cell>
          <cell r="P105">
            <v>75000</v>
          </cell>
          <cell r="Q105">
            <v>0</v>
          </cell>
          <cell r="R105">
            <v>0</v>
          </cell>
          <cell r="S105">
            <v>0</v>
          </cell>
          <cell r="T105">
            <v>0</v>
          </cell>
          <cell r="U105">
            <v>0</v>
          </cell>
          <cell r="V105">
            <v>0</v>
          </cell>
          <cell r="W105">
            <v>0</v>
          </cell>
          <cell r="X105">
            <v>0</v>
          </cell>
          <cell r="Y105">
            <v>0</v>
          </cell>
          <cell r="Z105">
            <v>75000</v>
          </cell>
          <cell r="AA105">
            <v>511</v>
          </cell>
          <cell r="AB105">
            <v>535</v>
          </cell>
          <cell r="AC105">
            <v>7187540</v>
          </cell>
          <cell r="AD105">
            <v>469740</v>
          </cell>
        </row>
        <row r="106">
          <cell r="B106" t="str">
            <v>市町村等計</v>
          </cell>
          <cell r="C106">
            <v>795100</v>
          </cell>
          <cell r="D106">
            <v>56000</v>
          </cell>
          <cell r="E106">
            <v>238804</v>
          </cell>
          <cell r="F106">
            <v>153000</v>
          </cell>
          <cell r="G106">
            <v>61400</v>
          </cell>
          <cell r="H106">
            <v>2000</v>
          </cell>
          <cell r="I106">
            <v>344317</v>
          </cell>
          <cell r="J106">
            <v>0</v>
          </cell>
          <cell r="K106">
            <v>0</v>
          </cell>
          <cell r="L106">
            <v>0</v>
          </cell>
          <cell r="M106">
            <v>1650621</v>
          </cell>
          <cell r="N106">
            <v>5</v>
          </cell>
          <cell r="O106">
            <v>20</v>
          </cell>
          <cell r="P106">
            <v>75000</v>
          </cell>
          <cell r="Q106">
            <v>0</v>
          </cell>
          <cell r="R106">
            <v>0</v>
          </cell>
          <cell r="S106">
            <v>0</v>
          </cell>
          <cell r="T106">
            <v>0</v>
          </cell>
          <cell r="U106">
            <v>0</v>
          </cell>
          <cell r="V106">
            <v>0</v>
          </cell>
          <cell r="W106">
            <v>0</v>
          </cell>
          <cell r="X106">
            <v>0</v>
          </cell>
          <cell r="Y106">
            <v>0</v>
          </cell>
          <cell r="Z106">
            <v>75000</v>
          </cell>
          <cell r="AA106">
            <v>511</v>
          </cell>
          <cell r="AB106">
            <v>535</v>
          </cell>
          <cell r="AC106">
            <v>7187540</v>
          </cell>
          <cell r="AD106">
            <v>469740</v>
          </cell>
        </row>
        <row r="107">
          <cell r="B107" t="str">
            <v>茨城県</v>
          </cell>
          <cell r="C107">
            <v>164000</v>
          </cell>
          <cell r="D107">
            <v>252000</v>
          </cell>
          <cell r="E107">
            <v>21000</v>
          </cell>
          <cell r="F107">
            <v>882000</v>
          </cell>
          <cell r="G107">
            <v>12400</v>
          </cell>
          <cell r="H107">
            <v>0</v>
          </cell>
          <cell r="I107">
            <v>37800</v>
          </cell>
          <cell r="J107">
            <v>180000</v>
          </cell>
          <cell r="K107">
            <v>0</v>
          </cell>
          <cell r="L107">
            <v>95130</v>
          </cell>
          <cell r="M107">
            <v>1644330</v>
          </cell>
          <cell r="N107">
            <v>0</v>
          </cell>
          <cell r="O107">
            <v>0</v>
          </cell>
          <cell r="P107">
            <v>0</v>
          </cell>
          <cell r="Q107">
            <v>0</v>
          </cell>
          <cell r="R107">
            <v>0</v>
          </cell>
          <cell r="S107">
            <v>0</v>
          </cell>
          <cell r="T107">
            <v>0</v>
          </cell>
          <cell r="U107">
            <v>0</v>
          </cell>
          <cell r="V107">
            <v>0</v>
          </cell>
          <cell r="W107">
            <v>0</v>
          </cell>
          <cell r="X107">
            <v>0</v>
          </cell>
          <cell r="Y107">
            <v>0</v>
          </cell>
          <cell r="Z107">
            <v>0</v>
          </cell>
        </row>
        <row r="108">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row>
        <row r="109">
          <cell r="B109" t="str">
            <v>合　　計</v>
          </cell>
          <cell r="C109">
            <v>959100</v>
          </cell>
          <cell r="D109">
            <v>308000</v>
          </cell>
          <cell r="E109">
            <v>259804</v>
          </cell>
          <cell r="F109">
            <v>1035000</v>
          </cell>
          <cell r="G109">
            <v>73800</v>
          </cell>
          <cell r="H109">
            <v>2000</v>
          </cell>
          <cell r="I109">
            <v>382117</v>
          </cell>
          <cell r="J109">
            <v>180000</v>
          </cell>
          <cell r="K109">
            <v>0</v>
          </cell>
          <cell r="L109">
            <v>95130</v>
          </cell>
          <cell r="M109">
            <v>3294951</v>
          </cell>
          <cell r="N109">
            <v>5</v>
          </cell>
          <cell r="O109">
            <v>20</v>
          </cell>
          <cell r="P109">
            <v>75000</v>
          </cell>
          <cell r="Q109">
            <v>0</v>
          </cell>
          <cell r="R109">
            <v>0</v>
          </cell>
          <cell r="S109">
            <v>0</v>
          </cell>
          <cell r="T109">
            <v>0</v>
          </cell>
          <cell r="U109">
            <v>0</v>
          </cell>
          <cell r="V109">
            <v>0</v>
          </cell>
          <cell r="W109">
            <v>0</v>
          </cell>
          <cell r="X109">
            <v>0</v>
          </cell>
          <cell r="Y109">
            <v>0</v>
          </cell>
          <cell r="Z109">
            <v>75000</v>
          </cell>
          <cell r="AA109">
            <v>511</v>
          </cell>
          <cell r="AB109">
            <v>535</v>
          </cell>
          <cell r="AC109">
            <v>7187540</v>
          </cell>
          <cell r="AD109">
            <v>469740</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0.xml"/><Relationship Id="rId13" Type="http://schemas.openxmlformats.org/officeDocument/2006/relationships/ctrlProp" Target="../ctrlProps/ctrlProp35.xml"/><Relationship Id="rId18" Type="http://schemas.openxmlformats.org/officeDocument/2006/relationships/ctrlProp" Target="../ctrlProps/ctrlProp40.xml"/><Relationship Id="rId26" Type="http://schemas.openxmlformats.org/officeDocument/2006/relationships/ctrlProp" Target="../ctrlProps/ctrlProp48.xml"/><Relationship Id="rId3" Type="http://schemas.openxmlformats.org/officeDocument/2006/relationships/vmlDrawing" Target="../drawings/vmlDrawing2.vml"/><Relationship Id="rId21" Type="http://schemas.openxmlformats.org/officeDocument/2006/relationships/ctrlProp" Target="../ctrlProps/ctrlProp43.xml"/><Relationship Id="rId34" Type="http://schemas.openxmlformats.org/officeDocument/2006/relationships/ctrlProp" Target="../ctrlProps/ctrlProp56.xml"/><Relationship Id="rId7" Type="http://schemas.openxmlformats.org/officeDocument/2006/relationships/ctrlProp" Target="../ctrlProps/ctrlProp29.xml"/><Relationship Id="rId12" Type="http://schemas.openxmlformats.org/officeDocument/2006/relationships/ctrlProp" Target="../ctrlProps/ctrlProp34.xml"/><Relationship Id="rId17" Type="http://schemas.openxmlformats.org/officeDocument/2006/relationships/ctrlProp" Target="../ctrlProps/ctrlProp39.xml"/><Relationship Id="rId25" Type="http://schemas.openxmlformats.org/officeDocument/2006/relationships/ctrlProp" Target="../ctrlProps/ctrlProp47.xml"/><Relationship Id="rId33" Type="http://schemas.openxmlformats.org/officeDocument/2006/relationships/ctrlProp" Target="../ctrlProps/ctrlProp55.xml"/><Relationship Id="rId2" Type="http://schemas.openxmlformats.org/officeDocument/2006/relationships/drawing" Target="../drawings/drawing3.xml"/><Relationship Id="rId16" Type="http://schemas.openxmlformats.org/officeDocument/2006/relationships/ctrlProp" Target="../ctrlProps/ctrlProp38.xml"/><Relationship Id="rId20" Type="http://schemas.openxmlformats.org/officeDocument/2006/relationships/ctrlProp" Target="../ctrlProps/ctrlProp42.xml"/><Relationship Id="rId29" Type="http://schemas.openxmlformats.org/officeDocument/2006/relationships/ctrlProp" Target="../ctrlProps/ctrlProp51.xml"/><Relationship Id="rId1" Type="http://schemas.openxmlformats.org/officeDocument/2006/relationships/printerSettings" Target="../printerSettings/printerSettings3.bin"/><Relationship Id="rId6" Type="http://schemas.openxmlformats.org/officeDocument/2006/relationships/ctrlProp" Target="../ctrlProps/ctrlProp28.xml"/><Relationship Id="rId11" Type="http://schemas.openxmlformats.org/officeDocument/2006/relationships/ctrlProp" Target="../ctrlProps/ctrlProp33.xml"/><Relationship Id="rId24" Type="http://schemas.openxmlformats.org/officeDocument/2006/relationships/ctrlProp" Target="../ctrlProps/ctrlProp46.xml"/><Relationship Id="rId32" Type="http://schemas.openxmlformats.org/officeDocument/2006/relationships/ctrlProp" Target="../ctrlProps/ctrlProp54.xml"/><Relationship Id="rId37" Type="http://schemas.openxmlformats.org/officeDocument/2006/relationships/ctrlProp" Target="../ctrlProps/ctrlProp59.xml"/><Relationship Id="rId5" Type="http://schemas.openxmlformats.org/officeDocument/2006/relationships/ctrlProp" Target="../ctrlProps/ctrlProp27.xml"/><Relationship Id="rId15" Type="http://schemas.openxmlformats.org/officeDocument/2006/relationships/ctrlProp" Target="../ctrlProps/ctrlProp37.xml"/><Relationship Id="rId23" Type="http://schemas.openxmlformats.org/officeDocument/2006/relationships/ctrlProp" Target="../ctrlProps/ctrlProp45.xml"/><Relationship Id="rId28" Type="http://schemas.openxmlformats.org/officeDocument/2006/relationships/ctrlProp" Target="../ctrlProps/ctrlProp50.xml"/><Relationship Id="rId36" Type="http://schemas.openxmlformats.org/officeDocument/2006/relationships/ctrlProp" Target="../ctrlProps/ctrlProp58.xml"/><Relationship Id="rId10" Type="http://schemas.openxmlformats.org/officeDocument/2006/relationships/ctrlProp" Target="../ctrlProps/ctrlProp32.xml"/><Relationship Id="rId19" Type="http://schemas.openxmlformats.org/officeDocument/2006/relationships/ctrlProp" Target="../ctrlProps/ctrlProp41.xml"/><Relationship Id="rId31" Type="http://schemas.openxmlformats.org/officeDocument/2006/relationships/ctrlProp" Target="../ctrlProps/ctrlProp53.xml"/><Relationship Id="rId4" Type="http://schemas.openxmlformats.org/officeDocument/2006/relationships/ctrlProp" Target="../ctrlProps/ctrlProp26.xml"/><Relationship Id="rId9" Type="http://schemas.openxmlformats.org/officeDocument/2006/relationships/ctrlProp" Target="../ctrlProps/ctrlProp31.xml"/><Relationship Id="rId14" Type="http://schemas.openxmlformats.org/officeDocument/2006/relationships/ctrlProp" Target="../ctrlProps/ctrlProp36.xml"/><Relationship Id="rId22" Type="http://schemas.openxmlformats.org/officeDocument/2006/relationships/ctrlProp" Target="../ctrlProps/ctrlProp44.xml"/><Relationship Id="rId27" Type="http://schemas.openxmlformats.org/officeDocument/2006/relationships/ctrlProp" Target="../ctrlProps/ctrlProp49.xml"/><Relationship Id="rId30" Type="http://schemas.openxmlformats.org/officeDocument/2006/relationships/ctrlProp" Target="../ctrlProps/ctrlProp52.xml"/><Relationship Id="rId35" Type="http://schemas.openxmlformats.org/officeDocument/2006/relationships/ctrlProp" Target="../ctrlProps/ctrlProp57.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64.xml"/><Relationship Id="rId13" Type="http://schemas.openxmlformats.org/officeDocument/2006/relationships/ctrlProp" Target="../ctrlProps/ctrlProp69.xml"/><Relationship Id="rId18" Type="http://schemas.openxmlformats.org/officeDocument/2006/relationships/ctrlProp" Target="../ctrlProps/ctrlProp74.xml"/><Relationship Id="rId26" Type="http://schemas.openxmlformats.org/officeDocument/2006/relationships/ctrlProp" Target="../ctrlProps/ctrlProp82.xml"/><Relationship Id="rId3" Type="http://schemas.openxmlformats.org/officeDocument/2006/relationships/vmlDrawing" Target="../drawings/vmlDrawing3.vml"/><Relationship Id="rId21" Type="http://schemas.openxmlformats.org/officeDocument/2006/relationships/ctrlProp" Target="../ctrlProps/ctrlProp77.xml"/><Relationship Id="rId34" Type="http://schemas.openxmlformats.org/officeDocument/2006/relationships/ctrlProp" Target="../ctrlProps/ctrlProp90.xml"/><Relationship Id="rId7" Type="http://schemas.openxmlformats.org/officeDocument/2006/relationships/ctrlProp" Target="../ctrlProps/ctrlProp63.xml"/><Relationship Id="rId12" Type="http://schemas.openxmlformats.org/officeDocument/2006/relationships/ctrlProp" Target="../ctrlProps/ctrlProp68.xml"/><Relationship Id="rId17" Type="http://schemas.openxmlformats.org/officeDocument/2006/relationships/ctrlProp" Target="../ctrlProps/ctrlProp73.xml"/><Relationship Id="rId25" Type="http://schemas.openxmlformats.org/officeDocument/2006/relationships/ctrlProp" Target="../ctrlProps/ctrlProp81.xml"/><Relationship Id="rId33" Type="http://schemas.openxmlformats.org/officeDocument/2006/relationships/ctrlProp" Target="../ctrlProps/ctrlProp89.xml"/><Relationship Id="rId2" Type="http://schemas.openxmlformats.org/officeDocument/2006/relationships/drawing" Target="../drawings/drawing5.xml"/><Relationship Id="rId16" Type="http://schemas.openxmlformats.org/officeDocument/2006/relationships/ctrlProp" Target="../ctrlProps/ctrlProp72.xml"/><Relationship Id="rId20" Type="http://schemas.openxmlformats.org/officeDocument/2006/relationships/ctrlProp" Target="../ctrlProps/ctrlProp76.xml"/><Relationship Id="rId29" Type="http://schemas.openxmlformats.org/officeDocument/2006/relationships/ctrlProp" Target="../ctrlProps/ctrlProp85.xml"/><Relationship Id="rId1" Type="http://schemas.openxmlformats.org/officeDocument/2006/relationships/printerSettings" Target="../printerSettings/printerSettings5.bin"/><Relationship Id="rId6" Type="http://schemas.openxmlformats.org/officeDocument/2006/relationships/ctrlProp" Target="../ctrlProps/ctrlProp62.xml"/><Relationship Id="rId11" Type="http://schemas.openxmlformats.org/officeDocument/2006/relationships/ctrlProp" Target="../ctrlProps/ctrlProp67.xml"/><Relationship Id="rId24" Type="http://schemas.openxmlformats.org/officeDocument/2006/relationships/ctrlProp" Target="../ctrlProps/ctrlProp80.xml"/><Relationship Id="rId32" Type="http://schemas.openxmlformats.org/officeDocument/2006/relationships/ctrlProp" Target="../ctrlProps/ctrlProp88.xml"/><Relationship Id="rId37" Type="http://schemas.openxmlformats.org/officeDocument/2006/relationships/ctrlProp" Target="../ctrlProps/ctrlProp93.xml"/><Relationship Id="rId5" Type="http://schemas.openxmlformats.org/officeDocument/2006/relationships/ctrlProp" Target="../ctrlProps/ctrlProp61.xml"/><Relationship Id="rId15" Type="http://schemas.openxmlformats.org/officeDocument/2006/relationships/ctrlProp" Target="../ctrlProps/ctrlProp71.xml"/><Relationship Id="rId23" Type="http://schemas.openxmlformats.org/officeDocument/2006/relationships/ctrlProp" Target="../ctrlProps/ctrlProp79.xml"/><Relationship Id="rId28" Type="http://schemas.openxmlformats.org/officeDocument/2006/relationships/ctrlProp" Target="../ctrlProps/ctrlProp84.xml"/><Relationship Id="rId36" Type="http://schemas.openxmlformats.org/officeDocument/2006/relationships/ctrlProp" Target="../ctrlProps/ctrlProp92.xml"/><Relationship Id="rId10" Type="http://schemas.openxmlformats.org/officeDocument/2006/relationships/ctrlProp" Target="../ctrlProps/ctrlProp66.xml"/><Relationship Id="rId19" Type="http://schemas.openxmlformats.org/officeDocument/2006/relationships/ctrlProp" Target="../ctrlProps/ctrlProp75.xml"/><Relationship Id="rId31" Type="http://schemas.openxmlformats.org/officeDocument/2006/relationships/ctrlProp" Target="../ctrlProps/ctrlProp87.xml"/><Relationship Id="rId4" Type="http://schemas.openxmlformats.org/officeDocument/2006/relationships/ctrlProp" Target="../ctrlProps/ctrlProp60.xml"/><Relationship Id="rId9" Type="http://schemas.openxmlformats.org/officeDocument/2006/relationships/ctrlProp" Target="../ctrlProps/ctrlProp65.xml"/><Relationship Id="rId14" Type="http://schemas.openxmlformats.org/officeDocument/2006/relationships/ctrlProp" Target="../ctrlProps/ctrlProp70.xml"/><Relationship Id="rId22" Type="http://schemas.openxmlformats.org/officeDocument/2006/relationships/ctrlProp" Target="../ctrlProps/ctrlProp78.xml"/><Relationship Id="rId27" Type="http://schemas.openxmlformats.org/officeDocument/2006/relationships/ctrlProp" Target="../ctrlProps/ctrlProp83.xml"/><Relationship Id="rId30" Type="http://schemas.openxmlformats.org/officeDocument/2006/relationships/ctrlProp" Target="../ctrlProps/ctrlProp86.xml"/><Relationship Id="rId35" Type="http://schemas.openxmlformats.org/officeDocument/2006/relationships/ctrlProp" Target="../ctrlProps/ctrlProp9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8FEE6-C2A7-4567-B8A0-119F08431906}">
  <sheetPr>
    <tabColor rgb="FF00B050"/>
    <pageSetUpPr fitToPage="1"/>
  </sheetPr>
  <dimension ref="A1:Z105"/>
  <sheetViews>
    <sheetView showGridLines="0" tabSelected="1" view="pageBreakPreview" zoomScale="70" zoomScaleNormal="100" zoomScaleSheetLayoutView="70" workbookViewId="0"/>
  </sheetViews>
  <sheetFormatPr defaultRowHeight="13.5"/>
  <cols>
    <col min="1" max="1" width="3.375" style="3" customWidth="1"/>
    <col min="2" max="2" width="12.75" style="3" customWidth="1"/>
    <col min="3" max="3" width="26" style="3" customWidth="1"/>
    <col min="4" max="4" width="16" style="3" customWidth="1"/>
    <col min="5" max="5" width="14.375" style="3" customWidth="1"/>
    <col min="6" max="6" width="5.375" style="3" customWidth="1"/>
    <col min="7" max="7" width="4.25" style="3" customWidth="1"/>
    <col min="8" max="8" width="7.125" style="3" customWidth="1"/>
    <col min="9" max="10" width="12.625" style="3" customWidth="1"/>
    <col min="11" max="11" width="12.25" style="3" customWidth="1"/>
    <col min="12" max="12" width="9" style="3"/>
    <col min="13" max="13" width="18.75" style="3" customWidth="1"/>
    <col min="14" max="14" width="2.25" style="3" customWidth="1"/>
    <col min="15" max="15" width="15" style="3" customWidth="1"/>
    <col min="16" max="16" width="2.25" style="3" customWidth="1"/>
    <col min="17" max="17" width="9" style="3"/>
    <col min="18" max="18" width="0" style="3" hidden="1" customWidth="1"/>
    <col min="19" max="16384" width="9" style="3"/>
  </cols>
  <sheetData>
    <row r="1" spans="1:13" ht="24">
      <c r="A1" s="86" t="s">
        <v>177</v>
      </c>
      <c r="B1" s="87"/>
      <c r="C1" s="87"/>
    </row>
    <row r="2" spans="1:13" ht="57.75" customHeight="1">
      <c r="A2" s="86"/>
      <c r="B2" s="297" t="s">
        <v>174</v>
      </c>
      <c r="C2" s="297"/>
      <c r="D2" s="297"/>
      <c r="E2" s="297"/>
      <c r="F2" s="297"/>
      <c r="G2" s="297"/>
      <c r="H2" s="297"/>
      <c r="I2" s="297"/>
      <c r="J2" s="297"/>
      <c r="K2" s="297"/>
      <c r="L2" s="297"/>
      <c r="M2" s="297"/>
    </row>
    <row r="3" spans="1:13" ht="23.25" customHeight="1">
      <c r="A3" s="86"/>
      <c r="B3" s="85" t="s">
        <v>5</v>
      </c>
      <c r="C3" s="84"/>
      <c r="D3" s="84"/>
      <c r="E3" s="84"/>
      <c r="F3" s="84"/>
      <c r="G3" s="84"/>
      <c r="H3" s="84"/>
      <c r="I3" s="84"/>
      <c r="J3" s="84"/>
      <c r="K3" s="84"/>
      <c r="L3" s="84"/>
      <c r="M3" s="84"/>
    </row>
    <row r="4" spans="1:13" ht="23.25" customHeight="1">
      <c r="B4" s="85"/>
      <c r="C4" s="84"/>
      <c r="D4" s="84"/>
      <c r="E4" s="84"/>
      <c r="F4" s="84"/>
      <c r="G4" s="84"/>
      <c r="H4" s="84"/>
      <c r="I4" s="84"/>
      <c r="J4" s="84"/>
      <c r="K4" s="84"/>
      <c r="L4" s="84"/>
      <c r="M4" s="84"/>
    </row>
    <row r="5" spans="1:13" ht="25.5">
      <c r="B5" s="83"/>
      <c r="C5" s="83"/>
      <c r="D5" s="83"/>
      <c r="E5" s="83"/>
      <c r="F5" s="83"/>
      <c r="G5" s="83"/>
      <c r="H5" s="83"/>
      <c r="I5" s="83"/>
      <c r="J5" s="83"/>
      <c r="K5" s="82"/>
      <c r="L5" s="298"/>
      <c r="M5" s="298"/>
    </row>
    <row r="6" spans="1:13" ht="25.5">
      <c r="B6" s="83"/>
      <c r="C6" s="83"/>
      <c r="D6" s="83"/>
      <c r="E6" s="83"/>
      <c r="F6" s="83"/>
      <c r="G6" s="83"/>
      <c r="H6" s="83"/>
      <c r="I6" s="83"/>
      <c r="J6" s="83"/>
      <c r="K6" s="82"/>
      <c r="L6" s="81"/>
      <c r="M6" s="81"/>
    </row>
    <row r="7" spans="1:13" ht="20.25" thickBot="1">
      <c r="B7" s="16" t="s">
        <v>6</v>
      </c>
      <c r="C7" s="16"/>
    </row>
    <row r="8" spans="1:13" ht="24.95" customHeight="1">
      <c r="B8" s="299" t="s">
        <v>7</v>
      </c>
      <c r="C8" s="300"/>
      <c r="D8" s="301"/>
      <c r="E8" s="302"/>
      <c r="F8" s="302"/>
      <c r="G8" s="302"/>
      <c r="H8" s="302"/>
      <c r="I8" s="302"/>
      <c r="J8" s="302"/>
      <c r="K8" s="302"/>
      <c r="L8" s="302"/>
      <c r="M8" s="303"/>
    </row>
    <row r="9" spans="1:13" ht="30" customHeight="1">
      <c r="B9" s="304" t="s">
        <v>2</v>
      </c>
      <c r="C9" s="305"/>
      <c r="D9" s="306"/>
      <c r="E9" s="307"/>
      <c r="F9" s="307"/>
      <c r="G9" s="307"/>
      <c r="H9" s="307"/>
      <c r="I9" s="307"/>
      <c r="J9" s="307"/>
      <c r="K9" s="307"/>
      <c r="L9" s="307"/>
      <c r="M9" s="308"/>
    </row>
    <row r="10" spans="1:13" ht="24.95" customHeight="1">
      <c r="B10" s="290" t="s">
        <v>7</v>
      </c>
      <c r="C10" s="291"/>
      <c r="D10" s="292"/>
      <c r="E10" s="293"/>
      <c r="F10" s="293"/>
      <c r="G10" s="293"/>
      <c r="H10" s="293"/>
      <c r="I10" s="293"/>
      <c r="J10" s="293"/>
      <c r="K10" s="293"/>
      <c r="L10" s="293"/>
      <c r="M10" s="294"/>
    </row>
    <row r="11" spans="1:13" ht="30" customHeight="1">
      <c r="B11" s="295" t="s">
        <v>8</v>
      </c>
      <c r="C11" s="296"/>
      <c r="D11" s="246"/>
      <c r="E11" s="247"/>
      <c r="F11" s="247"/>
      <c r="G11" s="247"/>
      <c r="H11" s="247"/>
      <c r="I11" s="247"/>
      <c r="J11" s="247"/>
      <c r="K11" s="247"/>
      <c r="L11" s="247"/>
      <c r="M11" s="309"/>
    </row>
    <row r="12" spans="1:13" ht="23.1" customHeight="1">
      <c r="B12" s="251" t="s">
        <v>9</v>
      </c>
      <c r="C12" s="252"/>
      <c r="D12" s="252"/>
      <c r="E12" s="252"/>
      <c r="F12" s="252"/>
      <c r="G12" s="252"/>
      <c r="H12" s="252"/>
      <c r="I12" s="252"/>
      <c r="J12" s="252"/>
      <c r="K12" s="252"/>
      <c r="L12" s="252"/>
      <c r="M12" s="253"/>
    </row>
    <row r="13" spans="1:13" ht="30" customHeight="1">
      <c r="B13" s="272"/>
      <c r="C13" s="273"/>
      <c r="D13" s="273"/>
      <c r="E13" s="273"/>
      <c r="F13" s="273"/>
      <c r="G13" s="273"/>
      <c r="H13" s="273"/>
      <c r="I13" s="273"/>
      <c r="J13" s="273"/>
      <c r="K13" s="273"/>
      <c r="L13" s="273"/>
      <c r="M13" s="274"/>
    </row>
    <row r="14" spans="1:13" ht="23.1" customHeight="1">
      <c r="B14" s="254" t="s">
        <v>10</v>
      </c>
      <c r="C14" s="255"/>
      <c r="D14" s="255"/>
      <c r="E14" s="255"/>
      <c r="F14" s="255"/>
      <c r="G14" s="255"/>
      <c r="H14" s="255"/>
      <c r="I14" s="255"/>
      <c r="J14" s="255"/>
      <c r="K14" s="255"/>
      <c r="L14" s="255"/>
      <c r="M14" s="256"/>
    </row>
    <row r="15" spans="1:13" ht="30" customHeight="1">
      <c r="B15" s="257"/>
      <c r="C15" s="258"/>
      <c r="D15" s="258"/>
      <c r="E15" s="258"/>
      <c r="F15" s="258"/>
      <c r="G15" s="258"/>
      <c r="H15" s="258"/>
      <c r="I15" s="258"/>
      <c r="J15" s="258"/>
      <c r="K15" s="258"/>
      <c r="L15" s="258"/>
      <c r="M15" s="259"/>
    </row>
    <row r="16" spans="1:13" ht="23.1" customHeight="1">
      <c r="B16" s="260" t="s">
        <v>11</v>
      </c>
      <c r="C16" s="261"/>
      <c r="D16" s="261"/>
      <c r="E16" s="261"/>
      <c r="F16" s="261"/>
      <c r="G16" s="261"/>
      <c r="H16" s="261"/>
      <c r="I16" s="261"/>
      <c r="J16" s="261"/>
      <c r="K16" s="261"/>
      <c r="L16" s="261"/>
      <c r="M16" s="262"/>
    </row>
    <row r="17" spans="1:26" ht="30" customHeight="1" thickBot="1">
      <c r="B17" s="80" t="s">
        <v>12</v>
      </c>
      <c r="C17" s="263"/>
      <c r="D17" s="264"/>
      <c r="E17" s="265" t="s">
        <v>13</v>
      </c>
      <c r="F17" s="266"/>
      <c r="G17" s="266"/>
      <c r="H17" s="267"/>
      <c r="I17" s="268"/>
      <c r="J17" s="268"/>
      <c r="K17" s="268"/>
      <c r="L17" s="268"/>
      <c r="M17" s="269"/>
    </row>
    <row r="18" spans="1:26" ht="20.100000000000001" customHeight="1">
      <c r="B18" s="79"/>
      <c r="C18" s="79"/>
      <c r="D18" s="78"/>
      <c r="E18" s="79"/>
      <c r="F18" s="79"/>
      <c r="G18" s="79"/>
      <c r="H18" s="79"/>
      <c r="I18" s="78"/>
      <c r="J18" s="78"/>
      <c r="K18" s="78"/>
      <c r="L18" s="78"/>
      <c r="M18" s="78"/>
    </row>
    <row r="19" spans="1:26" s="55" customFormat="1" ht="18" customHeight="1">
      <c r="B19" s="77" t="s">
        <v>14</v>
      </c>
      <c r="C19" s="76"/>
      <c r="D19" s="75"/>
      <c r="E19" s="75"/>
      <c r="F19" s="75"/>
      <c r="G19" s="75"/>
      <c r="H19" s="75"/>
      <c r="I19" s="75"/>
      <c r="J19" s="75"/>
      <c r="K19" s="75"/>
      <c r="L19" s="75"/>
    </row>
    <row r="20" spans="1:26" s="55" customFormat="1" ht="30.75" customHeight="1">
      <c r="B20" s="74" t="s">
        <v>15</v>
      </c>
      <c r="C20" s="74"/>
      <c r="D20" s="72"/>
      <c r="E20" s="72"/>
      <c r="F20" s="72"/>
      <c r="G20" s="72"/>
      <c r="H20" s="72"/>
      <c r="I20" s="72"/>
      <c r="J20" s="73"/>
      <c r="K20" s="73"/>
      <c r="L20" s="72"/>
      <c r="M20" s="72"/>
    </row>
    <row r="21" spans="1:26" s="55" customFormat="1" ht="30.75" customHeight="1">
      <c r="B21" s="270" t="s">
        <v>16</v>
      </c>
      <c r="C21" s="270"/>
      <c r="D21" s="271"/>
      <c r="E21" s="271"/>
      <c r="F21" s="271"/>
      <c r="G21" s="271"/>
      <c r="H21" s="271"/>
      <c r="I21" s="271"/>
      <c r="J21" s="271"/>
      <c r="K21" s="271"/>
      <c r="L21" s="271"/>
      <c r="M21" s="271"/>
    </row>
    <row r="22" spans="1:26" s="55" customFormat="1" ht="30.75" customHeight="1">
      <c r="B22" s="74" t="s">
        <v>17</v>
      </c>
      <c r="C22" s="74"/>
      <c r="D22" s="72"/>
      <c r="E22" s="72"/>
      <c r="F22" s="72"/>
      <c r="G22" s="72"/>
      <c r="H22" s="72"/>
      <c r="I22" s="72"/>
      <c r="J22" s="73"/>
      <c r="K22" s="73"/>
      <c r="L22" s="72"/>
      <c r="M22" s="72"/>
    </row>
    <row r="23" spans="1:26" s="55" customFormat="1" ht="30.75" customHeight="1">
      <c r="B23" s="74" t="s">
        <v>18</v>
      </c>
      <c r="C23" s="74"/>
      <c r="D23" s="72"/>
      <c r="E23" s="72"/>
      <c r="F23" s="72"/>
      <c r="G23" s="72"/>
      <c r="H23" s="72"/>
      <c r="I23" s="72"/>
      <c r="J23" s="73"/>
      <c r="K23" s="73"/>
      <c r="L23" s="72"/>
      <c r="M23" s="72"/>
    </row>
    <row r="25" spans="1:26" ht="19.5">
      <c r="B25" s="16" t="s">
        <v>19</v>
      </c>
      <c r="C25" s="16"/>
    </row>
    <row r="26" spans="1:26" s="64" customFormat="1" ht="24">
      <c r="A26" s="3"/>
      <c r="B26" s="1" t="s">
        <v>20</v>
      </c>
      <c r="C26" s="1"/>
      <c r="D26" s="1"/>
      <c r="E26" s="71"/>
      <c r="F26" s="71"/>
      <c r="G26" s="71"/>
      <c r="H26" s="71"/>
      <c r="I26" s="71"/>
      <c r="J26" s="70"/>
      <c r="K26" s="70"/>
      <c r="L26" s="3"/>
      <c r="M26" s="3"/>
      <c r="O26" s="3"/>
      <c r="R26" s="65"/>
      <c r="S26" s="65"/>
      <c r="T26" s="65"/>
      <c r="U26" s="65"/>
      <c r="V26" s="65"/>
      <c r="W26" s="65"/>
      <c r="X26" s="65"/>
      <c r="Y26" s="65"/>
      <c r="Z26" s="65"/>
    </row>
    <row r="27" spans="1:26" s="64" customFormat="1" ht="8.25" customHeight="1">
      <c r="A27" s="3"/>
      <c r="B27" s="1"/>
      <c r="C27" s="1"/>
      <c r="D27" s="1"/>
      <c r="E27" s="71"/>
      <c r="F27" s="71"/>
      <c r="G27" s="71"/>
      <c r="H27" s="71"/>
      <c r="I27" s="71"/>
      <c r="J27" s="70"/>
      <c r="K27" s="70"/>
      <c r="L27" s="3"/>
      <c r="M27" s="3"/>
      <c r="O27" s="3"/>
      <c r="R27" s="65"/>
      <c r="S27" s="65"/>
      <c r="T27" s="65"/>
      <c r="U27" s="65"/>
      <c r="V27" s="65"/>
      <c r="W27" s="65"/>
      <c r="X27" s="65"/>
      <c r="Y27" s="65"/>
      <c r="Z27" s="65"/>
    </row>
    <row r="28" spans="1:26" s="64" customFormat="1" ht="19.5">
      <c r="A28" s="3"/>
      <c r="B28" s="1" t="s">
        <v>21</v>
      </c>
      <c r="C28" s="1" t="s">
        <v>22</v>
      </c>
      <c r="D28" s="1" t="s">
        <v>23</v>
      </c>
      <c r="E28" s="1"/>
      <c r="F28" s="1" t="s">
        <v>24</v>
      </c>
      <c r="G28" s="69"/>
      <c r="H28" s="13"/>
      <c r="I28" s="1"/>
      <c r="J28" s="3"/>
      <c r="K28" s="3"/>
      <c r="L28" s="3"/>
      <c r="M28" s="3"/>
      <c r="O28" s="3"/>
      <c r="R28" s="65" t="b">
        <v>0</v>
      </c>
      <c r="S28" s="65"/>
      <c r="T28" s="65"/>
      <c r="U28" s="65"/>
      <c r="V28" s="65"/>
      <c r="W28" s="65"/>
      <c r="X28" s="65"/>
      <c r="Y28" s="65"/>
      <c r="Z28" s="65"/>
    </row>
    <row r="29" spans="1:26" s="64" customFormat="1" ht="18.75" customHeight="1">
      <c r="A29" s="3"/>
      <c r="B29" s="69"/>
      <c r="C29" s="1" t="s">
        <v>25</v>
      </c>
      <c r="D29" s="68" t="s">
        <v>26</v>
      </c>
      <c r="E29" s="1"/>
      <c r="F29" s="1" t="s">
        <v>3</v>
      </c>
      <c r="G29" s="1"/>
      <c r="H29" s="1"/>
      <c r="I29" s="1" t="s">
        <v>27</v>
      </c>
      <c r="J29" s="3"/>
      <c r="K29" s="3"/>
      <c r="L29" s="3"/>
      <c r="M29" s="3"/>
      <c r="O29" s="3"/>
      <c r="R29" s="65" t="b">
        <v>0</v>
      </c>
      <c r="S29" s="65"/>
      <c r="T29" s="65"/>
      <c r="U29" s="65"/>
      <c r="V29" s="65"/>
      <c r="W29" s="65"/>
      <c r="X29" s="65"/>
      <c r="Y29" s="65"/>
      <c r="Z29" s="65"/>
    </row>
    <row r="30" spans="1:26" s="64" customFormat="1" ht="11.25" customHeight="1">
      <c r="A30" s="3"/>
      <c r="D30" s="3"/>
      <c r="E30" s="3"/>
      <c r="F30" s="3"/>
      <c r="G30" s="3"/>
      <c r="H30" s="3"/>
      <c r="I30" s="3"/>
      <c r="J30" s="3"/>
      <c r="K30" s="3"/>
      <c r="L30" s="3"/>
      <c r="M30" s="3"/>
      <c r="O30" s="3"/>
      <c r="R30" s="65" t="b">
        <v>0</v>
      </c>
      <c r="S30" s="65"/>
      <c r="T30" s="65"/>
      <c r="U30" s="65"/>
      <c r="V30" s="65"/>
      <c r="W30" s="65"/>
      <c r="X30" s="65"/>
      <c r="Y30" s="65"/>
      <c r="Z30" s="65"/>
    </row>
    <row r="31" spans="1:26" s="64" customFormat="1" ht="20.100000000000001" customHeight="1">
      <c r="A31" s="3"/>
      <c r="B31" s="2" t="s">
        <v>28</v>
      </c>
      <c r="C31" s="275"/>
      <c r="D31" s="276"/>
      <c r="E31" s="276"/>
      <c r="F31" s="276"/>
      <c r="G31" s="276"/>
      <c r="H31" s="276"/>
      <c r="I31" s="276"/>
      <c r="J31" s="277"/>
      <c r="K31" s="3"/>
      <c r="L31" s="3"/>
      <c r="M31" s="3"/>
      <c r="O31" s="3"/>
      <c r="R31" s="65" t="b">
        <v>0</v>
      </c>
      <c r="S31" s="65"/>
      <c r="T31" s="65"/>
      <c r="U31" s="65"/>
      <c r="V31" s="65"/>
      <c r="W31" s="65"/>
      <c r="X31" s="65"/>
      <c r="Y31" s="65"/>
      <c r="Z31" s="65"/>
    </row>
    <row r="32" spans="1:26" s="64" customFormat="1" ht="18.75">
      <c r="A32" s="3"/>
      <c r="B32" s="3"/>
      <c r="C32" s="3"/>
      <c r="D32" s="3"/>
      <c r="E32" s="3"/>
      <c r="F32" s="3"/>
      <c r="G32" s="3"/>
      <c r="H32" s="12"/>
      <c r="I32" s="3"/>
      <c r="J32" s="3"/>
      <c r="K32" s="3"/>
      <c r="L32" s="3"/>
      <c r="M32" s="3"/>
      <c r="O32" s="3"/>
      <c r="R32" s="65" t="b">
        <v>0</v>
      </c>
      <c r="S32" s="65"/>
      <c r="T32" s="65"/>
      <c r="U32" s="65"/>
      <c r="V32" s="65"/>
      <c r="W32" s="65"/>
      <c r="X32" s="65"/>
      <c r="Y32" s="65"/>
      <c r="Z32" s="65"/>
    </row>
    <row r="33" spans="1:26" s="64" customFormat="1" ht="30" customHeight="1">
      <c r="A33" s="3"/>
      <c r="B33" s="2" t="s">
        <v>29</v>
      </c>
      <c r="C33" s="278"/>
      <c r="D33" s="279"/>
      <c r="E33" s="279"/>
      <c r="F33" s="279"/>
      <c r="G33" s="279"/>
      <c r="H33" s="279"/>
      <c r="I33" s="279"/>
      <c r="J33" s="279"/>
      <c r="K33" s="279"/>
      <c r="L33" s="279"/>
      <c r="M33" s="280"/>
      <c r="N33" s="66"/>
      <c r="O33" s="66"/>
      <c r="R33" s="65" t="b">
        <v>0</v>
      </c>
      <c r="S33" s="65"/>
      <c r="T33" s="65"/>
      <c r="U33" s="65"/>
      <c r="V33" s="65"/>
      <c r="W33" s="65"/>
      <c r="X33" s="65"/>
      <c r="Y33" s="65"/>
      <c r="Z33" s="65"/>
    </row>
    <row r="34" spans="1:26" s="64" customFormat="1" ht="30" customHeight="1">
      <c r="A34" s="3"/>
      <c r="B34" s="3"/>
      <c r="C34" s="281"/>
      <c r="D34" s="282"/>
      <c r="E34" s="282"/>
      <c r="F34" s="282"/>
      <c r="G34" s="282"/>
      <c r="H34" s="282"/>
      <c r="I34" s="282"/>
      <c r="J34" s="282"/>
      <c r="K34" s="282"/>
      <c r="L34" s="282"/>
      <c r="M34" s="283"/>
      <c r="N34" s="66"/>
      <c r="O34" s="66"/>
      <c r="R34" s="65" t="b">
        <v>0</v>
      </c>
      <c r="S34" s="65"/>
      <c r="T34" s="65"/>
      <c r="U34" s="65"/>
      <c r="V34" s="65"/>
      <c r="W34" s="65"/>
      <c r="X34" s="65"/>
      <c r="Y34" s="65"/>
      <c r="Z34" s="65"/>
    </row>
    <row r="35" spans="1:26" s="64" customFormat="1" ht="30" customHeight="1">
      <c r="A35" s="3"/>
      <c r="B35" s="3"/>
      <c r="C35" s="284"/>
      <c r="D35" s="285"/>
      <c r="E35" s="285"/>
      <c r="F35" s="285"/>
      <c r="G35" s="285"/>
      <c r="H35" s="285"/>
      <c r="I35" s="285"/>
      <c r="J35" s="285"/>
      <c r="K35" s="285"/>
      <c r="L35" s="285"/>
      <c r="M35" s="286"/>
      <c r="N35" s="66"/>
      <c r="O35" s="66"/>
      <c r="R35" s="65" t="b">
        <v>0</v>
      </c>
      <c r="S35" s="65"/>
      <c r="T35" s="65"/>
      <c r="U35" s="65"/>
      <c r="V35" s="65"/>
      <c r="W35" s="65"/>
      <c r="X35" s="65"/>
      <c r="Y35" s="65"/>
      <c r="Z35" s="65"/>
    </row>
    <row r="36" spans="1:26" s="64" customFormat="1" ht="20.100000000000001" customHeight="1">
      <c r="A36" s="3"/>
      <c r="B36" s="3"/>
      <c r="C36" s="67"/>
      <c r="D36" s="67"/>
      <c r="E36" s="67"/>
      <c r="F36" s="67"/>
      <c r="G36" s="67"/>
      <c r="H36" s="67"/>
      <c r="I36" s="67"/>
      <c r="J36" s="67"/>
      <c r="K36" s="67"/>
      <c r="L36" s="67"/>
      <c r="M36" s="67"/>
      <c r="N36" s="66"/>
      <c r="O36" s="66"/>
      <c r="R36" s="65"/>
      <c r="S36" s="65"/>
      <c r="T36" s="65"/>
      <c r="U36" s="65"/>
      <c r="V36" s="65"/>
      <c r="W36" s="65"/>
      <c r="X36" s="65"/>
      <c r="Y36" s="65"/>
      <c r="Z36" s="65"/>
    </row>
    <row r="37" spans="1:26" ht="19.5">
      <c r="B37" s="13" t="s">
        <v>30</v>
      </c>
      <c r="C37" s="12"/>
      <c r="Q37" s="55"/>
      <c r="R37" s="3" t="b">
        <v>0</v>
      </c>
    </row>
    <row r="38" spans="1:26" ht="20.100000000000001" customHeight="1">
      <c r="B38" s="287" t="s">
        <v>31</v>
      </c>
      <c r="C38" s="288"/>
      <c r="D38" s="288"/>
      <c r="E38" s="288"/>
      <c r="F38" s="58"/>
      <c r="G38" s="287" t="s">
        <v>32</v>
      </c>
      <c r="H38" s="288"/>
      <c r="I38" s="288"/>
      <c r="J38" s="288"/>
      <c r="K38" s="288"/>
      <c r="L38" s="288"/>
      <c r="M38" s="289"/>
      <c r="Q38" s="55"/>
      <c r="R38" s="3" t="b">
        <v>0</v>
      </c>
    </row>
    <row r="39" spans="1:26" ht="20.100000000000001" customHeight="1">
      <c r="B39" s="62"/>
      <c r="C39" s="61"/>
      <c r="D39" s="63"/>
      <c r="E39" s="61"/>
      <c r="F39" s="58"/>
      <c r="G39" s="62"/>
      <c r="H39" s="61"/>
      <c r="I39" s="61"/>
      <c r="J39" s="61"/>
      <c r="K39" s="61"/>
      <c r="L39" s="61"/>
      <c r="M39" s="60"/>
      <c r="Q39" s="55"/>
      <c r="R39" s="3" t="b">
        <v>0</v>
      </c>
    </row>
    <row r="40" spans="1:26" ht="20.100000000000001" customHeight="1">
      <c r="B40" s="58"/>
      <c r="F40" s="58"/>
      <c r="G40" s="58"/>
      <c r="M40" s="59"/>
      <c r="Q40" s="55"/>
      <c r="R40" s="3" t="b">
        <v>0</v>
      </c>
    </row>
    <row r="41" spans="1:26" ht="20.100000000000001" customHeight="1">
      <c r="B41" s="58"/>
      <c r="F41" s="58"/>
      <c r="G41" s="58"/>
      <c r="M41" s="59"/>
      <c r="Q41" s="55"/>
      <c r="R41" s="250"/>
      <c r="S41" s="250"/>
      <c r="T41" s="250"/>
      <c r="U41" s="250"/>
      <c r="V41" s="250"/>
      <c r="W41" s="250"/>
      <c r="X41" s="250"/>
      <c r="Y41" s="250"/>
      <c r="Z41" s="250"/>
    </row>
    <row r="42" spans="1:26" ht="20.100000000000001" customHeight="1">
      <c r="B42" s="58"/>
      <c r="D42" s="12"/>
      <c r="F42" s="58"/>
      <c r="G42" s="58"/>
      <c r="M42" s="59"/>
      <c r="Q42" s="55"/>
    </row>
    <row r="43" spans="1:26" ht="20.100000000000001" customHeight="1">
      <c r="B43" s="246" t="s">
        <v>33</v>
      </c>
      <c r="C43" s="247"/>
      <c r="D43" s="247"/>
      <c r="E43" s="247"/>
      <c r="F43" s="58"/>
      <c r="G43" s="246" t="s">
        <v>34</v>
      </c>
      <c r="H43" s="247"/>
      <c r="I43" s="247"/>
      <c r="J43" s="247"/>
      <c r="K43" s="247"/>
      <c r="L43" s="247"/>
      <c r="M43" s="248"/>
      <c r="Q43" s="55"/>
    </row>
    <row r="44" spans="1:26" ht="20.100000000000001" customHeight="1">
      <c r="E44" s="54"/>
      <c r="F44" s="54"/>
      <c r="G44" s="54"/>
      <c r="H44" s="54"/>
      <c r="I44" s="54"/>
      <c r="J44" s="54"/>
      <c r="K44" s="54"/>
      <c r="Q44" s="55"/>
    </row>
    <row r="45" spans="1:26" ht="19.5">
      <c r="B45" s="57" t="s">
        <v>35</v>
      </c>
      <c r="C45" s="56"/>
      <c r="Q45" s="55"/>
    </row>
    <row r="46" spans="1:26" ht="150" customHeight="1">
      <c r="B46" s="249"/>
      <c r="C46" s="249"/>
      <c r="D46" s="249"/>
      <c r="E46" s="249"/>
      <c r="F46" s="249"/>
      <c r="G46" s="249"/>
      <c r="H46" s="249"/>
      <c r="I46" s="249"/>
      <c r="J46" s="249"/>
      <c r="K46" s="249"/>
      <c r="L46" s="249"/>
      <c r="M46" s="249"/>
      <c r="Q46" s="55"/>
    </row>
    <row r="47" spans="1:26" ht="20.100000000000001" customHeight="1">
      <c r="E47" s="54"/>
      <c r="F47" s="54"/>
      <c r="G47" s="54"/>
      <c r="H47" s="54"/>
      <c r="I47" s="54"/>
      <c r="J47" s="54"/>
      <c r="K47" s="54"/>
      <c r="Q47" s="55"/>
    </row>
    <row r="48" spans="1:26" ht="19.5">
      <c r="B48" s="13" t="s">
        <v>36</v>
      </c>
      <c r="C48" s="12"/>
      <c r="Q48" s="55"/>
      <c r="R48" s="250"/>
      <c r="S48" s="250"/>
      <c r="T48" s="250"/>
      <c r="U48" s="250"/>
      <c r="V48" s="250"/>
      <c r="W48" s="250"/>
      <c r="X48" s="250"/>
      <c r="Y48" s="250"/>
      <c r="Z48" s="250"/>
    </row>
    <row r="49" spans="2:13" ht="150" customHeight="1">
      <c r="B49" s="249"/>
      <c r="C49" s="249"/>
      <c r="D49" s="249"/>
      <c r="E49" s="249"/>
      <c r="F49" s="249"/>
      <c r="G49" s="249"/>
      <c r="H49" s="249"/>
      <c r="I49" s="249"/>
      <c r="J49" s="249"/>
      <c r="K49" s="249"/>
      <c r="L49" s="249"/>
      <c r="M49" s="249"/>
    </row>
    <row r="50" spans="2:13" ht="6" customHeight="1">
      <c r="E50" s="54"/>
      <c r="F50" s="54"/>
      <c r="G50" s="54"/>
      <c r="H50" s="54"/>
      <c r="I50" s="54"/>
      <c r="J50" s="54"/>
      <c r="K50" s="54"/>
    </row>
    <row r="51" spans="2:13" ht="6" customHeight="1">
      <c r="E51" s="54"/>
      <c r="F51" s="54"/>
      <c r="G51" s="54"/>
      <c r="H51" s="54"/>
      <c r="I51" s="54"/>
      <c r="J51" s="54"/>
      <c r="K51" s="54"/>
    </row>
    <row r="52" spans="2:13" s="4" customFormat="1" ht="18.75" customHeight="1">
      <c r="B52" s="1" t="s">
        <v>37</v>
      </c>
      <c r="C52" s="3"/>
    </row>
    <row r="53" spans="2:13" s="4" customFormat="1" ht="12.75" customHeight="1">
      <c r="B53" s="1"/>
      <c r="C53" s="3"/>
    </row>
    <row r="54" spans="2:13" s="4" customFormat="1" ht="19.5">
      <c r="B54" s="13" t="s">
        <v>38</v>
      </c>
      <c r="C54" s="12"/>
      <c r="D54" s="53"/>
    </row>
    <row r="55" spans="2:13" s="4" customFormat="1" ht="20.100000000000001" customHeight="1">
      <c r="B55" s="236" t="s">
        <v>39</v>
      </c>
      <c r="C55" s="237"/>
      <c r="D55" s="237" t="s">
        <v>40</v>
      </c>
      <c r="E55" s="240" t="s">
        <v>41</v>
      </c>
      <c r="F55" s="241"/>
      <c r="G55" s="241"/>
      <c r="H55" s="241"/>
      <c r="I55" s="242"/>
      <c r="J55" s="231" t="s">
        <v>42</v>
      </c>
      <c r="K55" s="243" t="s">
        <v>43</v>
      </c>
      <c r="L55" s="231" t="s">
        <v>44</v>
      </c>
    </row>
    <row r="56" spans="2:13" s="4" customFormat="1" ht="20.100000000000001" customHeight="1">
      <c r="B56" s="238"/>
      <c r="C56" s="239"/>
      <c r="D56" s="239"/>
      <c r="E56" s="47" t="s">
        <v>45</v>
      </c>
      <c r="F56" s="233" t="s">
        <v>46</v>
      </c>
      <c r="G56" s="234"/>
      <c r="H56" s="234"/>
      <c r="I56" s="235"/>
      <c r="J56" s="245"/>
      <c r="K56" s="244"/>
      <c r="L56" s="245"/>
    </row>
    <row r="57" spans="2:13" s="4" customFormat="1" ht="20.100000000000001" customHeight="1">
      <c r="B57" s="224" t="s">
        <v>47</v>
      </c>
      <c r="C57" s="46" t="s">
        <v>48</v>
      </c>
      <c r="D57" s="45"/>
      <c r="E57" s="44"/>
      <c r="F57" s="225">
        <f t="shared" ref="F57:F65" si="0">E57*12</f>
        <v>0</v>
      </c>
      <c r="G57" s="226"/>
      <c r="H57" s="226"/>
      <c r="I57" s="227"/>
      <c r="J57" s="43"/>
      <c r="K57" s="42">
        <f>$D$57*$F$57*$J$57/60</f>
        <v>0</v>
      </c>
      <c r="L57" s="41" t="e">
        <f>($F$57*$J$57/60)/$D$57</f>
        <v>#DIV/0!</v>
      </c>
    </row>
    <row r="58" spans="2:13" s="4" customFormat="1" ht="20.100000000000001" customHeight="1">
      <c r="B58" s="211"/>
      <c r="C58" s="26" t="s">
        <v>49</v>
      </c>
      <c r="D58" s="25"/>
      <c r="E58" s="24"/>
      <c r="F58" s="216">
        <f t="shared" si="0"/>
        <v>0</v>
      </c>
      <c r="G58" s="217"/>
      <c r="H58" s="217"/>
      <c r="I58" s="218"/>
      <c r="J58" s="23"/>
      <c r="K58" s="28">
        <f>$D$58*$F$58*$J$58/60</f>
        <v>0</v>
      </c>
      <c r="L58" s="27" t="e">
        <f>($F$58*$J$58/60)/$D$58</f>
        <v>#DIV/0!</v>
      </c>
    </row>
    <row r="59" spans="2:13" s="4" customFormat="1" ht="20.100000000000001" customHeight="1">
      <c r="B59" s="211"/>
      <c r="C59" s="26" t="s">
        <v>50</v>
      </c>
      <c r="D59" s="25"/>
      <c r="E59" s="24"/>
      <c r="F59" s="216">
        <f t="shared" si="0"/>
        <v>0</v>
      </c>
      <c r="G59" s="217"/>
      <c r="H59" s="217"/>
      <c r="I59" s="218"/>
      <c r="J59" s="23"/>
      <c r="K59" s="28">
        <f>$D$59*$F$59*$J$59/60</f>
        <v>0</v>
      </c>
      <c r="L59" s="27" t="e">
        <f>($F$59*$J$59/60)/$D$59</f>
        <v>#DIV/0!</v>
      </c>
    </row>
    <row r="60" spans="2:13" s="4" customFormat="1" ht="20.100000000000001" customHeight="1">
      <c r="B60" s="211"/>
      <c r="C60" s="26" t="s">
        <v>51</v>
      </c>
      <c r="D60" s="25"/>
      <c r="E60" s="24"/>
      <c r="F60" s="213">
        <f t="shared" si="0"/>
        <v>0</v>
      </c>
      <c r="G60" s="214"/>
      <c r="H60" s="214"/>
      <c r="I60" s="215"/>
      <c r="J60" s="23"/>
      <c r="K60" s="28">
        <f>$D$60*$F$60*$J$60/60</f>
        <v>0</v>
      </c>
      <c r="L60" s="27" t="e">
        <f>($F$60*$J$60/60)/$D$60</f>
        <v>#DIV/0!</v>
      </c>
    </row>
    <row r="61" spans="2:13" s="4" customFormat="1" ht="20.100000000000001" customHeight="1">
      <c r="B61" s="212"/>
      <c r="C61" s="40" t="s">
        <v>52</v>
      </c>
      <c r="D61" s="39"/>
      <c r="E61" s="38"/>
      <c r="F61" s="228">
        <f t="shared" si="0"/>
        <v>0</v>
      </c>
      <c r="G61" s="229"/>
      <c r="H61" s="229"/>
      <c r="I61" s="230"/>
      <c r="J61" s="37"/>
      <c r="K61" s="36">
        <f>$D$61*$F$61*$J$61/60</f>
        <v>0</v>
      </c>
      <c r="L61" s="35" t="e">
        <f>($F$61*$J$61/60)/$D$61</f>
        <v>#DIV/0!</v>
      </c>
    </row>
    <row r="62" spans="2:13" s="4" customFormat="1" ht="20.100000000000001" customHeight="1">
      <c r="B62" s="211" t="s">
        <v>53</v>
      </c>
      <c r="C62" s="34" t="s">
        <v>54</v>
      </c>
      <c r="D62" s="33"/>
      <c r="E62" s="32"/>
      <c r="F62" s="213">
        <f t="shared" si="0"/>
        <v>0</v>
      </c>
      <c r="G62" s="214"/>
      <c r="H62" s="214"/>
      <c r="I62" s="215"/>
      <c r="J62" s="31"/>
      <c r="K62" s="30">
        <f>$D$62*$F$62*$J$62/60</f>
        <v>0</v>
      </c>
      <c r="L62" s="29" t="e">
        <f>($F$62*$J$62/60)/$D$62</f>
        <v>#DIV/0!</v>
      </c>
    </row>
    <row r="63" spans="2:13" s="4" customFormat="1" ht="20.100000000000001" customHeight="1">
      <c r="B63" s="211"/>
      <c r="C63" s="26" t="s">
        <v>55</v>
      </c>
      <c r="D63" s="25"/>
      <c r="E63" s="24"/>
      <c r="F63" s="213">
        <f t="shared" si="0"/>
        <v>0</v>
      </c>
      <c r="G63" s="214"/>
      <c r="H63" s="214"/>
      <c r="I63" s="215"/>
      <c r="J63" s="23"/>
      <c r="K63" s="28">
        <f>$D$63*$F$63*$J$63/60</f>
        <v>0</v>
      </c>
      <c r="L63" s="27" t="e">
        <f>($F$63*$J$63/60)/$D$63</f>
        <v>#DIV/0!</v>
      </c>
    </row>
    <row r="64" spans="2:13" s="4" customFormat="1" ht="20.100000000000001" customHeight="1">
      <c r="B64" s="211"/>
      <c r="C64" s="26" t="s">
        <v>56</v>
      </c>
      <c r="D64" s="25"/>
      <c r="E64" s="24"/>
      <c r="F64" s="216">
        <f t="shared" si="0"/>
        <v>0</v>
      </c>
      <c r="G64" s="217"/>
      <c r="H64" s="217"/>
      <c r="I64" s="218"/>
      <c r="J64" s="23"/>
      <c r="K64" s="28">
        <f>$D$64*$F$64*$J$64/60</f>
        <v>0</v>
      </c>
      <c r="L64" s="27" t="e">
        <f>($F$64*$J$64/60)/$D$64</f>
        <v>#DIV/0!</v>
      </c>
    </row>
    <row r="65" spans="2:12" s="4" customFormat="1" ht="20.100000000000001" customHeight="1">
      <c r="B65" s="212"/>
      <c r="C65" s="26" t="s">
        <v>57</v>
      </c>
      <c r="D65" s="25"/>
      <c r="E65" s="24"/>
      <c r="F65" s="213">
        <f t="shared" si="0"/>
        <v>0</v>
      </c>
      <c r="G65" s="214"/>
      <c r="H65" s="214"/>
      <c r="I65" s="215"/>
      <c r="J65" s="23"/>
      <c r="K65" s="22">
        <f>$D$65*$F$65*$J$65/60</f>
        <v>0</v>
      </c>
      <c r="L65" s="21" t="e">
        <f>($F$65*$J$65/60)/$D$65</f>
        <v>#DIV/0!</v>
      </c>
    </row>
    <row r="66" spans="2:12" s="4" customFormat="1" ht="20.100000000000001" customHeight="1">
      <c r="B66" s="219"/>
      <c r="C66" s="220"/>
      <c r="D66" s="220"/>
      <c r="E66" s="20">
        <f>SUM(E57:E65)</f>
        <v>0</v>
      </c>
      <c r="F66" s="221">
        <f>SUM(F57:I65)</f>
        <v>0</v>
      </c>
      <c r="G66" s="222"/>
      <c r="H66" s="222"/>
      <c r="I66" s="223"/>
      <c r="J66" s="19">
        <f>SUM(J57:J65)</f>
        <v>0</v>
      </c>
      <c r="K66" s="18">
        <f>SUM(K57:K65)</f>
        <v>0</v>
      </c>
      <c r="L66" s="17" t="e">
        <f>SUM(L57:L65)</f>
        <v>#DIV/0!</v>
      </c>
    </row>
    <row r="67" spans="2:12" s="4" customFormat="1" ht="15.75" customHeight="1">
      <c r="B67" s="9"/>
      <c r="C67" s="9"/>
      <c r="D67" s="9"/>
      <c r="E67" s="52"/>
      <c r="F67" s="51"/>
      <c r="G67" s="51"/>
      <c r="H67" s="51"/>
      <c r="I67" s="51"/>
      <c r="J67" s="50"/>
      <c r="K67" s="49"/>
      <c r="L67" s="48"/>
    </row>
    <row r="68" spans="2:12" s="4" customFormat="1" ht="19.5">
      <c r="B68" s="13" t="s">
        <v>58</v>
      </c>
      <c r="C68" s="12"/>
    </row>
    <row r="69" spans="2:12" s="4" customFormat="1" ht="20.100000000000001" customHeight="1">
      <c r="B69" s="236" t="s">
        <v>39</v>
      </c>
      <c r="C69" s="237"/>
      <c r="D69" s="237" t="s">
        <v>59</v>
      </c>
      <c r="E69" s="240" t="s">
        <v>41</v>
      </c>
      <c r="F69" s="241"/>
      <c r="G69" s="241"/>
      <c r="H69" s="241"/>
      <c r="I69" s="242"/>
      <c r="J69" s="231" t="s">
        <v>60</v>
      </c>
      <c r="K69" s="243" t="s">
        <v>61</v>
      </c>
      <c r="L69" s="231" t="s">
        <v>62</v>
      </c>
    </row>
    <row r="70" spans="2:12" s="4" customFormat="1" ht="20.100000000000001" customHeight="1">
      <c r="B70" s="238"/>
      <c r="C70" s="239"/>
      <c r="D70" s="239"/>
      <c r="E70" s="47" t="s">
        <v>45</v>
      </c>
      <c r="F70" s="233" t="s">
        <v>46</v>
      </c>
      <c r="G70" s="234"/>
      <c r="H70" s="234"/>
      <c r="I70" s="235"/>
      <c r="J70" s="232"/>
      <c r="K70" s="244"/>
      <c r="L70" s="232"/>
    </row>
    <row r="71" spans="2:12" s="4" customFormat="1" ht="20.100000000000001" customHeight="1">
      <c r="B71" s="224" t="s">
        <v>47</v>
      </c>
      <c r="C71" s="46" t="s">
        <v>48</v>
      </c>
      <c r="D71" s="45"/>
      <c r="E71" s="44"/>
      <c r="F71" s="225">
        <f t="shared" ref="F71:F79" si="1">E71*12</f>
        <v>0</v>
      </c>
      <c r="G71" s="226"/>
      <c r="H71" s="226"/>
      <c r="I71" s="227"/>
      <c r="J71" s="43"/>
      <c r="K71" s="42">
        <f>$D$71*$F$71*$J$71/60</f>
        <v>0</v>
      </c>
      <c r="L71" s="41" t="e">
        <f>($F$71*$J$71/60)/$D$71</f>
        <v>#DIV/0!</v>
      </c>
    </row>
    <row r="72" spans="2:12" s="4" customFormat="1" ht="20.100000000000001" customHeight="1">
      <c r="B72" s="211"/>
      <c r="C72" s="26" t="s">
        <v>49</v>
      </c>
      <c r="D72" s="25"/>
      <c r="E72" s="24"/>
      <c r="F72" s="216">
        <f t="shared" si="1"/>
        <v>0</v>
      </c>
      <c r="G72" s="217"/>
      <c r="H72" s="217"/>
      <c r="I72" s="218"/>
      <c r="J72" s="23"/>
      <c r="K72" s="28">
        <f>$D$72*$F$72*$J$72/60</f>
        <v>0</v>
      </c>
      <c r="L72" s="27" t="e">
        <f>($F$72*$J$72/60)/$D$72</f>
        <v>#DIV/0!</v>
      </c>
    </row>
    <row r="73" spans="2:12" s="4" customFormat="1" ht="20.100000000000001" customHeight="1">
      <c r="B73" s="211"/>
      <c r="C73" s="26" t="s">
        <v>50</v>
      </c>
      <c r="D73" s="25"/>
      <c r="E73" s="24"/>
      <c r="F73" s="216">
        <f t="shared" si="1"/>
        <v>0</v>
      </c>
      <c r="G73" s="217"/>
      <c r="H73" s="217"/>
      <c r="I73" s="218"/>
      <c r="J73" s="23"/>
      <c r="K73" s="28">
        <f>$D$73*$F$73*$J$73/60</f>
        <v>0</v>
      </c>
      <c r="L73" s="27" t="e">
        <f>($F$73*$J$73/60)/$D$73</f>
        <v>#DIV/0!</v>
      </c>
    </row>
    <row r="74" spans="2:12" s="4" customFormat="1" ht="20.100000000000001" customHeight="1">
      <c r="B74" s="211"/>
      <c r="C74" s="26" t="s">
        <v>51</v>
      </c>
      <c r="D74" s="25"/>
      <c r="E74" s="24"/>
      <c r="F74" s="213">
        <f t="shared" si="1"/>
        <v>0</v>
      </c>
      <c r="G74" s="214"/>
      <c r="H74" s="214"/>
      <c r="I74" s="215"/>
      <c r="J74" s="23"/>
      <c r="K74" s="28">
        <f>$D$74*$F$74*$J$74/60</f>
        <v>0</v>
      </c>
      <c r="L74" s="27" t="e">
        <f>($F$74*$J$74/60)/$D$74</f>
        <v>#DIV/0!</v>
      </c>
    </row>
    <row r="75" spans="2:12" s="4" customFormat="1" ht="20.100000000000001" customHeight="1">
      <c r="B75" s="212"/>
      <c r="C75" s="40" t="s">
        <v>52</v>
      </c>
      <c r="D75" s="39"/>
      <c r="E75" s="38"/>
      <c r="F75" s="228">
        <f t="shared" si="1"/>
        <v>0</v>
      </c>
      <c r="G75" s="229"/>
      <c r="H75" s="229"/>
      <c r="I75" s="230"/>
      <c r="J75" s="37"/>
      <c r="K75" s="36">
        <f>$D$75*$F$75*$J$75/60</f>
        <v>0</v>
      </c>
      <c r="L75" s="35" t="e">
        <f>($F$75*$J$75/60)/$D$75</f>
        <v>#DIV/0!</v>
      </c>
    </row>
    <row r="76" spans="2:12" s="4" customFormat="1" ht="20.100000000000001" customHeight="1">
      <c r="B76" s="211" t="s">
        <v>53</v>
      </c>
      <c r="C76" s="34" t="s">
        <v>54</v>
      </c>
      <c r="D76" s="33"/>
      <c r="E76" s="32"/>
      <c r="F76" s="213">
        <f t="shared" si="1"/>
        <v>0</v>
      </c>
      <c r="G76" s="214"/>
      <c r="H76" s="214"/>
      <c r="I76" s="215"/>
      <c r="J76" s="31"/>
      <c r="K76" s="30">
        <f>$D$76*$F$76*$J$76/60</f>
        <v>0</v>
      </c>
      <c r="L76" s="29" t="e">
        <f>($F$76*$J$76/60)/$D$76</f>
        <v>#DIV/0!</v>
      </c>
    </row>
    <row r="77" spans="2:12" s="4" customFormat="1" ht="20.100000000000001" customHeight="1">
      <c r="B77" s="211"/>
      <c r="C77" s="26" t="s">
        <v>55</v>
      </c>
      <c r="D77" s="25"/>
      <c r="E77" s="24"/>
      <c r="F77" s="213">
        <f t="shared" si="1"/>
        <v>0</v>
      </c>
      <c r="G77" s="214"/>
      <c r="H77" s="214"/>
      <c r="I77" s="215"/>
      <c r="J77" s="23"/>
      <c r="K77" s="28">
        <f>$D$77*$F$77*$J$77/60</f>
        <v>0</v>
      </c>
      <c r="L77" s="27" t="e">
        <f>($F$77*$J$77/60)/$D$77</f>
        <v>#DIV/0!</v>
      </c>
    </row>
    <row r="78" spans="2:12" s="4" customFormat="1" ht="20.100000000000001" customHeight="1">
      <c r="B78" s="211"/>
      <c r="C78" s="26" t="s">
        <v>56</v>
      </c>
      <c r="D78" s="25"/>
      <c r="E78" s="24"/>
      <c r="F78" s="216">
        <f t="shared" si="1"/>
        <v>0</v>
      </c>
      <c r="G78" s="217"/>
      <c r="H78" s="217"/>
      <c r="I78" s="218"/>
      <c r="J78" s="23"/>
      <c r="K78" s="28">
        <f>$D$78*$F$78*$J$78/60</f>
        <v>0</v>
      </c>
      <c r="L78" s="27" t="e">
        <f>($F$78*$J$78/60)/$D$78</f>
        <v>#DIV/0!</v>
      </c>
    </row>
    <row r="79" spans="2:12" s="4" customFormat="1" ht="20.100000000000001" customHeight="1">
      <c r="B79" s="212"/>
      <c r="C79" s="26" t="s">
        <v>57</v>
      </c>
      <c r="D79" s="25"/>
      <c r="E79" s="24"/>
      <c r="F79" s="213">
        <f t="shared" si="1"/>
        <v>0</v>
      </c>
      <c r="G79" s="214"/>
      <c r="H79" s="214"/>
      <c r="I79" s="215"/>
      <c r="J79" s="23"/>
      <c r="K79" s="22">
        <f>$D$79*$F$79*$J$79/60</f>
        <v>0</v>
      </c>
      <c r="L79" s="21" t="e">
        <f>($F$79*$J$79/60)/$D$79</f>
        <v>#DIV/0!</v>
      </c>
    </row>
    <row r="80" spans="2:12" s="4" customFormat="1" ht="20.100000000000001" customHeight="1">
      <c r="B80" s="219"/>
      <c r="C80" s="220"/>
      <c r="D80" s="220"/>
      <c r="E80" s="20">
        <f>SUM(E71:E79)</f>
        <v>0</v>
      </c>
      <c r="F80" s="221">
        <f>SUM(F71:I79)</f>
        <v>0</v>
      </c>
      <c r="G80" s="222"/>
      <c r="H80" s="222"/>
      <c r="I80" s="223"/>
      <c r="J80" s="19">
        <f>SUM(J71:J79)</f>
        <v>0</v>
      </c>
      <c r="K80" s="18">
        <f>SUM(K71:K79)</f>
        <v>0</v>
      </c>
      <c r="L80" s="17" t="e">
        <f>SUM(L71:L79)</f>
        <v>#DIV/0!</v>
      </c>
    </row>
    <row r="81" spans="2:13" s="4" customFormat="1" ht="9" customHeight="1"/>
    <row r="82" spans="2:13" s="4" customFormat="1" ht="20.100000000000001" customHeight="1">
      <c r="J82" s="16" t="s">
        <v>63</v>
      </c>
    </row>
    <row r="83" spans="2:13" s="4" customFormat="1" ht="20.100000000000001" customHeight="1">
      <c r="D83" s="14"/>
      <c r="L83" s="15" t="e">
        <f>($K$66-$K$80)/$K$66</f>
        <v>#DIV/0!</v>
      </c>
    </row>
    <row r="84" spans="2:13" s="4" customFormat="1" ht="18.75">
      <c r="B84" s="12"/>
      <c r="C84" s="12"/>
      <c r="D84" s="14"/>
    </row>
    <row r="85" spans="2:13" s="4" customFormat="1" ht="9" customHeight="1">
      <c r="D85" s="14"/>
    </row>
    <row r="86" spans="2:13" s="4" customFormat="1" ht="18.75">
      <c r="B86" s="12"/>
      <c r="C86" s="12"/>
    </row>
    <row r="87" spans="2:13" s="4" customFormat="1" ht="18.75">
      <c r="B87" s="12"/>
      <c r="C87" s="12"/>
    </row>
    <row r="88" spans="2:13" s="4" customFormat="1" ht="18.75" customHeight="1">
      <c r="B88" s="13" t="s">
        <v>64</v>
      </c>
      <c r="C88" s="12"/>
      <c r="D88" s="3"/>
      <c r="E88" s="3"/>
      <c r="F88" s="3"/>
      <c r="G88" s="3"/>
      <c r="H88" s="3"/>
      <c r="I88" s="3"/>
      <c r="J88" s="3"/>
      <c r="K88" s="3"/>
      <c r="L88" s="3"/>
      <c r="M88" s="3"/>
    </row>
    <row r="89" spans="2:13" s="4" customFormat="1" ht="150" customHeight="1">
      <c r="B89" s="209"/>
      <c r="C89" s="209"/>
      <c r="D89" s="209"/>
      <c r="E89" s="209"/>
      <c r="F89" s="209"/>
      <c r="G89" s="209"/>
      <c r="H89" s="209"/>
      <c r="I89" s="209"/>
      <c r="J89" s="209"/>
      <c r="K89" s="209"/>
      <c r="L89" s="209"/>
      <c r="M89" s="209"/>
    </row>
    <row r="90" spans="2:13" s="4" customFormat="1" ht="18.75">
      <c r="B90" s="9"/>
      <c r="C90" s="9"/>
      <c r="D90" s="7"/>
      <c r="E90" s="7"/>
      <c r="F90" s="7"/>
      <c r="G90" s="7"/>
    </row>
    <row r="91" spans="2:13" s="4" customFormat="1" ht="18.75">
      <c r="B91" s="9"/>
      <c r="C91" s="9"/>
      <c r="D91" s="7"/>
      <c r="E91" s="7"/>
      <c r="F91" s="7"/>
      <c r="G91" s="7"/>
    </row>
    <row r="92" spans="2:13" s="4" customFormat="1" ht="18.75">
      <c r="B92" s="9"/>
      <c r="C92" s="9"/>
      <c r="D92" s="7"/>
      <c r="E92" s="7"/>
      <c r="F92" s="7"/>
      <c r="G92" s="7"/>
    </row>
    <row r="93" spans="2:13" s="4" customFormat="1" ht="18.75">
      <c r="B93" s="8"/>
      <c r="C93" s="8"/>
      <c r="D93" s="7"/>
      <c r="E93" s="7"/>
      <c r="F93" s="7"/>
      <c r="G93" s="7"/>
    </row>
    <row r="94" spans="2:13" s="4" customFormat="1" ht="18.75">
      <c r="B94" s="12"/>
      <c r="C94" s="12"/>
    </row>
    <row r="95" spans="2:13" s="4" customFormat="1" ht="18.75" customHeight="1">
      <c r="B95" s="210"/>
      <c r="C95" s="11"/>
      <c r="D95" s="210"/>
      <c r="E95" s="210"/>
      <c r="F95" s="11"/>
      <c r="G95" s="11"/>
    </row>
    <row r="96" spans="2:13" s="4" customFormat="1" ht="18.75">
      <c r="B96" s="210"/>
      <c r="C96" s="11"/>
      <c r="D96" s="11"/>
      <c r="E96" s="10"/>
      <c r="F96" s="10"/>
      <c r="G96" s="10"/>
    </row>
    <row r="97" spans="2:7" s="4" customFormat="1" ht="18.75">
      <c r="B97" s="9"/>
      <c r="C97" s="9"/>
      <c r="D97" s="7"/>
      <c r="E97" s="7"/>
      <c r="F97" s="7"/>
      <c r="G97" s="7"/>
    </row>
    <row r="98" spans="2:7" s="4" customFormat="1" ht="18.75">
      <c r="B98" s="9"/>
      <c r="C98" s="9"/>
      <c r="D98" s="7"/>
      <c r="E98" s="7"/>
      <c r="F98" s="7"/>
      <c r="G98" s="7"/>
    </row>
    <row r="99" spans="2:7" s="4" customFormat="1" ht="18.75">
      <c r="B99" s="9"/>
      <c r="C99" s="9"/>
      <c r="D99" s="7"/>
      <c r="E99" s="7"/>
      <c r="F99" s="7"/>
      <c r="G99" s="7"/>
    </row>
    <row r="100" spans="2:7" s="4" customFormat="1" ht="18.75">
      <c r="B100" s="8"/>
      <c r="C100" s="8"/>
      <c r="D100" s="7"/>
      <c r="E100" s="7"/>
      <c r="F100" s="7"/>
      <c r="G100" s="7"/>
    </row>
    <row r="101" spans="2:7" s="4" customFormat="1" ht="18.75">
      <c r="B101" s="6"/>
      <c r="C101" s="6"/>
    </row>
    <row r="102" spans="2:7" s="4" customFormat="1" ht="18.75">
      <c r="D102" s="5"/>
    </row>
    <row r="103" spans="2:7" s="4" customFormat="1" ht="18.75"/>
    <row r="105" spans="2:7" ht="14.25" customHeight="1"/>
  </sheetData>
  <sheetProtection selectLockedCells="1" selectUnlockedCells="1"/>
  <dataConsolidate/>
  <mergeCells count="72">
    <mergeCell ref="B10:C10"/>
    <mergeCell ref="D10:M10"/>
    <mergeCell ref="B11:C11"/>
    <mergeCell ref="B2:M2"/>
    <mergeCell ref="L5:M5"/>
    <mergeCell ref="B8:C8"/>
    <mergeCell ref="D8:M8"/>
    <mergeCell ref="B9:C9"/>
    <mergeCell ref="D9:M9"/>
    <mergeCell ref="D11:M11"/>
    <mergeCell ref="B12:M12"/>
    <mergeCell ref="R41:Z41"/>
    <mergeCell ref="B14:M14"/>
    <mergeCell ref="B15:M15"/>
    <mergeCell ref="B16:M16"/>
    <mergeCell ref="C17:D17"/>
    <mergeCell ref="E17:H17"/>
    <mergeCell ref="I17:M17"/>
    <mergeCell ref="B21:M21"/>
    <mergeCell ref="B13:M13"/>
    <mergeCell ref="C31:J31"/>
    <mergeCell ref="C33:M35"/>
    <mergeCell ref="B38:E38"/>
    <mergeCell ref="G38:M38"/>
    <mergeCell ref="B43:E43"/>
    <mergeCell ref="G43:M43"/>
    <mergeCell ref="K55:K56"/>
    <mergeCell ref="B46:M46"/>
    <mergeCell ref="R48:Z48"/>
    <mergeCell ref="B49:M49"/>
    <mergeCell ref="L55:L56"/>
    <mergeCell ref="F56:I56"/>
    <mergeCell ref="F61:I61"/>
    <mergeCell ref="B55:C56"/>
    <mergeCell ref="D55:D56"/>
    <mergeCell ref="E55:I55"/>
    <mergeCell ref="J55:J56"/>
    <mergeCell ref="B57:B61"/>
    <mergeCell ref="F57:I57"/>
    <mergeCell ref="F58:I58"/>
    <mergeCell ref="F59:I59"/>
    <mergeCell ref="F60:I60"/>
    <mergeCell ref="L69:L70"/>
    <mergeCell ref="F70:I70"/>
    <mergeCell ref="B62:B65"/>
    <mergeCell ref="F62:I62"/>
    <mergeCell ref="F63:I63"/>
    <mergeCell ref="F64:I64"/>
    <mergeCell ref="F65:I65"/>
    <mergeCell ref="B66:D66"/>
    <mergeCell ref="F66:I66"/>
    <mergeCell ref="B69:C70"/>
    <mergeCell ref="D69:D70"/>
    <mergeCell ref="E69:I69"/>
    <mergeCell ref="J69:J70"/>
    <mergeCell ref="K69:K70"/>
    <mergeCell ref="B71:B75"/>
    <mergeCell ref="F71:I71"/>
    <mergeCell ref="F72:I72"/>
    <mergeCell ref="F73:I73"/>
    <mergeCell ref="F74:I74"/>
    <mergeCell ref="F75:I75"/>
    <mergeCell ref="B89:M89"/>
    <mergeCell ref="B95:B96"/>
    <mergeCell ref="D95:E95"/>
    <mergeCell ref="B76:B79"/>
    <mergeCell ref="F76:I76"/>
    <mergeCell ref="F77:I77"/>
    <mergeCell ref="F78:I78"/>
    <mergeCell ref="F79:I79"/>
    <mergeCell ref="B80:D80"/>
    <mergeCell ref="F80:I80"/>
  </mergeCells>
  <phoneticPr fontId="3"/>
  <conditionalFormatting sqref="D18">
    <cfRule type="containsText" dxfId="9" priority="1" operator="containsText" text="あり">
      <formula>NOT(ISERROR(SEARCH("あり",D18)))</formula>
    </cfRule>
    <cfRule type="containsText" dxfId="8" priority="2" operator="containsText" text="なし">
      <formula>NOT(ISERROR(SEARCH("なし",D18)))</formula>
    </cfRule>
    <cfRule type="containsText" dxfId="7" priority="3" operator="containsText" text="あり">
      <formula>NOT(ISERROR(SEARCH("あり",D18)))</formula>
    </cfRule>
  </conditionalFormatting>
  <dataValidations count="6">
    <dataValidation type="list" allowBlank="1" showInputMessage="1" showErrorMessage="1" sqref="I17:M17" xr:uid="{916185A6-DE45-49FC-825F-EC091540EC16}">
      <formula1>"令和元年度,令和２年度,令和３年度,令和４年度,令和５年度,令和６年度,令和７年度"</formula1>
    </dataValidation>
    <dataValidation imeMode="halfKatakana" allowBlank="1" showInputMessage="1" showErrorMessage="1" sqref="D10:K10 D8" xr:uid="{E87629CD-4046-4862-9764-04E0C490FFEC}"/>
    <dataValidation type="list" allowBlank="1" showInputMessage="1" showErrorMessage="1" sqref="D18 C17:D17" xr:uid="{977B3F07-AF41-40AA-B4BF-51938A2E44C3}">
      <formula1>"あり,なし"</formula1>
    </dataValidation>
    <dataValidation type="list" allowBlank="1" showInputMessage="1" showErrorMessage="1" sqref="I18" xr:uid="{E7936C7D-59DF-4BA9-95DA-4D6120E0A66F}">
      <formula1>"令和元年度,令和２年度,令和３年度"</formula1>
    </dataValidation>
    <dataValidation imeMode="halfAlpha" allowBlank="1" showInputMessage="1" showErrorMessage="1" sqref="B15:M15" xr:uid="{DD98E8BC-9FA3-4277-8A8E-F1A8A51F9D1F}"/>
    <dataValidation type="list" allowBlank="1" showInputMessage="1" showErrorMessage="1" sqref="B13:M13" xr:uid="{9DB84F70-52FC-4753-9947-EB6F0C24C2D3}">
      <formula1>#REF!</formula1>
    </dataValidation>
  </dataValidations>
  <printOptions horizontalCentered="1"/>
  <pageMargins left="0.70866141732283472" right="0.70866141732283472" top="0.74803149606299213" bottom="0.74803149606299213" header="0.31496062992125984" footer="0.31496062992125984"/>
  <pageSetup paperSize="9" scale="51" fitToHeight="0" orientation="portrait" r:id="rId1"/>
  <rowBreaks count="1" manualBreakCount="1">
    <brk id="51"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2</xdr:col>
                    <xdr:colOff>9525</xdr:colOff>
                    <xdr:row>25</xdr:row>
                    <xdr:rowOff>190500</xdr:rowOff>
                  </from>
                  <to>
                    <xdr:col>2</xdr:col>
                    <xdr:colOff>257175</xdr:colOff>
                    <xdr:row>27</xdr:row>
                    <xdr:rowOff>219075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2</xdr:col>
                    <xdr:colOff>1743075</xdr:colOff>
                    <xdr:row>27</xdr:row>
                    <xdr:rowOff>171450</xdr:rowOff>
                  </from>
                  <to>
                    <xdr:col>2</xdr:col>
                    <xdr:colOff>1962150</xdr:colOff>
                    <xdr:row>28</xdr:row>
                    <xdr:rowOff>190500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2</xdr:col>
                    <xdr:colOff>1743075</xdr:colOff>
                    <xdr:row>26</xdr:row>
                    <xdr:rowOff>28575</xdr:rowOff>
                  </from>
                  <to>
                    <xdr:col>3</xdr:col>
                    <xdr:colOff>38100</xdr:colOff>
                    <xdr:row>27</xdr:row>
                    <xdr:rowOff>238125</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0</xdr:col>
                    <xdr:colOff>95250</xdr:colOff>
                    <xdr:row>18</xdr:row>
                    <xdr:rowOff>200025</xdr:rowOff>
                  </from>
                  <to>
                    <xdr:col>1</xdr:col>
                    <xdr:colOff>247650</xdr:colOff>
                    <xdr:row>20</xdr:row>
                    <xdr:rowOff>47625</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0</xdr:col>
                    <xdr:colOff>95250</xdr:colOff>
                    <xdr:row>19</xdr:row>
                    <xdr:rowOff>371475</xdr:rowOff>
                  </from>
                  <to>
                    <xdr:col>1</xdr:col>
                    <xdr:colOff>257175</xdr:colOff>
                    <xdr:row>21</xdr:row>
                    <xdr:rowOff>66675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0</xdr:col>
                    <xdr:colOff>95250</xdr:colOff>
                    <xdr:row>20</xdr:row>
                    <xdr:rowOff>381000</xdr:rowOff>
                  </from>
                  <to>
                    <xdr:col>1</xdr:col>
                    <xdr:colOff>247650</xdr:colOff>
                    <xdr:row>22</xdr:row>
                    <xdr:rowOff>47625</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2</xdr:col>
                    <xdr:colOff>9525</xdr:colOff>
                    <xdr:row>27</xdr:row>
                    <xdr:rowOff>171450</xdr:rowOff>
                  </from>
                  <to>
                    <xdr:col>2</xdr:col>
                    <xdr:colOff>247650</xdr:colOff>
                    <xdr:row>28</xdr:row>
                    <xdr:rowOff>190500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4</xdr:col>
                    <xdr:colOff>828675</xdr:colOff>
                    <xdr:row>25</xdr:row>
                    <xdr:rowOff>190500</xdr:rowOff>
                  </from>
                  <to>
                    <xdr:col>4</xdr:col>
                    <xdr:colOff>1057275</xdr:colOff>
                    <xdr:row>27</xdr:row>
                    <xdr:rowOff>238125</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xdr:col>
                    <xdr:colOff>9525</xdr:colOff>
                    <xdr:row>38</xdr:row>
                    <xdr:rowOff>0</xdr:rowOff>
                  </from>
                  <to>
                    <xdr:col>2</xdr:col>
                    <xdr:colOff>1200150</xdr:colOff>
                    <xdr:row>39</xdr:row>
                    <xdr:rowOff>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xdr:col>
                    <xdr:colOff>9525</xdr:colOff>
                    <xdr:row>38</xdr:row>
                    <xdr:rowOff>219075</xdr:rowOff>
                  </from>
                  <to>
                    <xdr:col>2</xdr:col>
                    <xdr:colOff>1428750</xdr:colOff>
                    <xdr:row>39</xdr:row>
                    <xdr:rowOff>219075</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xdr:col>
                    <xdr:colOff>9525</xdr:colOff>
                    <xdr:row>39</xdr:row>
                    <xdr:rowOff>209550</xdr:rowOff>
                  </from>
                  <to>
                    <xdr:col>2</xdr:col>
                    <xdr:colOff>1238250</xdr:colOff>
                    <xdr:row>40</xdr:row>
                    <xdr:rowOff>219075</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2</xdr:col>
                    <xdr:colOff>1790700</xdr:colOff>
                    <xdr:row>38</xdr:row>
                    <xdr:rowOff>9525</xdr:rowOff>
                  </from>
                  <to>
                    <xdr:col>4</xdr:col>
                    <xdr:colOff>1000125</xdr:colOff>
                    <xdr:row>39</xdr:row>
                    <xdr:rowOff>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2</xdr:col>
                    <xdr:colOff>1790700</xdr:colOff>
                    <xdr:row>38</xdr:row>
                    <xdr:rowOff>228600</xdr:rowOff>
                  </from>
                  <to>
                    <xdr:col>4</xdr:col>
                    <xdr:colOff>1000125</xdr:colOff>
                    <xdr:row>39</xdr:row>
                    <xdr:rowOff>228600</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2</xdr:col>
                    <xdr:colOff>1790700</xdr:colOff>
                    <xdr:row>39</xdr:row>
                    <xdr:rowOff>228600</xdr:rowOff>
                  </from>
                  <to>
                    <xdr:col>4</xdr:col>
                    <xdr:colOff>1000125</xdr:colOff>
                    <xdr:row>40</xdr:row>
                    <xdr:rowOff>228600</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1</xdr:col>
                    <xdr:colOff>9525</xdr:colOff>
                    <xdr:row>40</xdr:row>
                    <xdr:rowOff>219075</xdr:rowOff>
                  </from>
                  <to>
                    <xdr:col>2</xdr:col>
                    <xdr:colOff>76200</xdr:colOff>
                    <xdr:row>41</xdr:row>
                    <xdr:rowOff>228600</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6</xdr:col>
                    <xdr:colOff>76200</xdr:colOff>
                    <xdr:row>38</xdr:row>
                    <xdr:rowOff>38100</xdr:rowOff>
                  </from>
                  <to>
                    <xdr:col>8</xdr:col>
                    <xdr:colOff>533400</xdr:colOff>
                    <xdr:row>38</xdr:row>
                    <xdr:rowOff>228600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9</xdr:col>
                    <xdr:colOff>904875</xdr:colOff>
                    <xdr:row>39</xdr:row>
                    <xdr:rowOff>123825</xdr:rowOff>
                  </from>
                  <to>
                    <xdr:col>12</xdr:col>
                    <xdr:colOff>1304925</xdr:colOff>
                    <xdr:row>40</xdr:row>
                    <xdr:rowOff>123825</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9</xdr:col>
                    <xdr:colOff>914400</xdr:colOff>
                    <xdr:row>40</xdr:row>
                    <xdr:rowOff>66675</xdr:rowOff>
                  </from>
                  <to>
                    <xdr:col>12</xdr:col>
                    <xdr:colOff>733425</xdr:colOff>
                    <xdr:row>41</xdr:row>
                    <xdr:rowOff>85725</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9</xdr:col>
                    <xdr:colOff>904875</xdr:colOff>
                    <xdr:row>41</xdr:row>
                    <xdr:rowOff>38100</xdr:rowOff>
                  </from>
                  <to>
                    <xdr:col>11</xdr:col>
                    <xdr:colOff>47625</xdr:colOff>
                    <xdr:row>42</xdr:row>
                    <xdr:rowOff>47625</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6</xdr:col>
                    <xdr:colOff>76200</xdr:colOff>
                    <xdr:row>41</xdr:row>
                    <xdr:rowOff>19050</xdr:rowOff>
                  </from>
                  <to>
                    <xdr:col>9</xdr:col>
                    <xdr:colOff>771525</xdr:colOff>
                    <xdr:row>42</xdr:row>
                    <xdr:rowOff>19050</xdr:rowOff>
                  </to>
                </anchor>
              </controlPr>
            </control>
          </mc:Choice>
        </mc:AlternateContent>
        <mc:AlternateContent xmlns:mc="http://schemas.openxmlformats.org/markup-compatibility/2006">
          <mc:Choice Requires="x14">
            <control shapeId="8213" r:id="rId24" name="Check Box 21">
              <controlPr defaultSize="0" autoFill="0" autoLine="0" autoPict="0">
                <anchor moveWithCells="1">
                  <from>
                    <xdr:col>0</xdr:col>
                    <xdr:colOff>95250</xdr:colOff>
                    <xdr:row>21</xdr:row>
                    <xdr:rowOff>381000</xdr:rowOff>
                  </from>
                  <to>
                    <xdr:col>1</xdr:col>
                    <xdr:colOff>133350</xdr:colOff>
                    <xdr:row>23</xdr:row>
                    <xdr:rowOff>19050</xdr:rowOff>
                  </to>
                </anchor>
              </controlPr>
            </control>
          </mc:Choice>
        </mc:AlternateContent>
        <mc:AlternateContent xmlns:mc="http://schemas.openxmlformats.org/markup-compatibility/2006">
          <mc:Choice Requires="x14">
            <control shapeId="8214" r:id="rId25" name="Check Box 22">
              <controlPr defaultSize="0" autoFill="0" autoLine="0" autoPict="0">
                <anchor moveWithCells="1">
                  <from>
                    <xdr:col>4</xdr:col>
                    <xdr:colOff>828675</xdr:colOff>
                    <xdr:row>28</xdr:row>
                    <xdr:rowOff>9525</xdr:rowOff>
                  </from>
                  <to>
                    <xdr:col>4</xdr:col>
                    <xdr:colOff>1047750</xdr:colOff>
                    <xdr:row>29</xdr:row>
                    <xdr:rowOff>57150</xdr:rowOff>
                  </to>
                </anchor>
              </controlPr>
            </control>
          </mc:Choice>
        </mc:AlternateContent>
        <mc:AlternateContent xmlns:mc="http://schemas.openxmlformats.org/markup-compatibility/2006">
          <mc:Choice Requires="x14">
            <control shapeId="8215" r:id="rId26" name="Check Box 23">
              <controlPr defaultSize="0" autoFill="0" autoLine="0" autoPict="0">
                <anchor moveWithCells="1">
                  <from>
                    <xdr:col>7</xdr:col>
                    <xdr:colOff>514350</xdr:colOff>
                    <xdr:row>27</xdr:row>
                    <xdr:rowOff>161925</xdr:rowOff>
                  </from>
                  <to>
                    <xdr:col>8</xdr:col>
                    <xdr:colOff>200025</xdr:colOff>
                    <xdr:row>28</xdr:row>
                    <xdr:rowOff>190500</xdr:rowOff>
                  </to>
                </anchor>
              </controlPr>
            </control>
          </mc:Choice>
        </mc:AlternateContent>
        <mc:AlternateContent xmlns:mc="http://schemas.openxmlformats.org/markup-compatibility/2006">
          <mc:Choice Requires="x14">
            <control shapeId="8216" r:id="rId27" name="Check Box 24">
              <controlPr defaultSize="0" autoFill="0" autoLine="0" autoPict="0">
                <anchor moveWithCells="1">
                  <from>
                    <xdr:col>6</xdr:col>
                    <xdr:colOff>85725</xdr:colOff>
                    <xdr:row>39</xdr:row>
                    <xdr:rowOff>85725</xdr:rowOff>
                  </from>
                  <to>
                    <xdr:col>9</xdr:col>
                    <xdr:colOff>495300</xdr:colOff>
                    <xdr:row>40</xdr:row>
                    <xdr:rowOff>95250</xdr:rowOff>
                  </to>
                </anchor>
              </controlPr>
            </control>
          </mc:Choice>
        </mc:AlternateContent>
        <mc:AlternateContent xmlns:mc="http://schemas.openxmlformats.org/markup-compatibility/2006">
          <mc:Choice Requires="x14">
            <control shapeId="8217" r:id="rId28" name="Check Box 25">
              <controlPr defaultSize="0" autoFill="0" autoLine="0" autoPict="0">
                <anchor moveWithCells="1">
                  <from>
                    <xdr:col>6</xdr:col>
                    <xdr:colOff>85725</xdr:colOff>
                    <xdr:row>40</xdr:row>
                    <xdr:rowOff>57150</xdr:rowOff>
                  </from>
                  <to>
                    <xdr:col>8</xdr:col>
                    <xdr:colOff>666750</xdr:colOff>
                    <xdr:row>41</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632A2-BE20-4945-AE3A-819534146904}">
  <sheetPr>
    <tabColor rgb="FF00B050"/>
    <pageSetUpPr fitToPage="1"/>
  </sheetPr>
  <dimension ref="A1:W50"/>
  <sheetViews>
    <sheetView showGridLines="0" view="pageBreakPreview" zoomScale="70" zoomScaleNormal="70" zoomScaleSheetLayoutView="70" workbookViewId="0"/>
  </sheetViews>
  <sheetFormatPr defaultColWidth="5.625" defaultRowHeight="19.5"/>
  <cols>
    <col min="1" max="1" width="3.875" style="88" customWidth="1"/>
    <col min="2" max="2" width="5.625" style="88"/>
    <col min="3" max="3" width="14.625" style="88" customWidth="1"/>
    <col min="4" max="4" width="5.625" style="88"/>
    <col min="5" max="5" width="18" style="88" customWidth="1"/>
    <col min="6" max="21" width="5.625" style="88"/>
    <col min="22" max="22" width="3.875" style="88" customWidth="1"/>
    <col min="23" max="23" width="2.75" style="88" customWidth="1"/>
    <col min="24" max="16384" width="5.625" style="88"/>
  </cols>
  <sheetData>
    <row r="1" spans="1:23" ht="24">
      <c r="A1" s="118" t="s">
        <v>177</v>
      </c>
      <c r="B1" s="89"/>
      <c r="C1" s="89"/>
      <c r="D1" s="89"/>
      <c r="E1" s="89"/>
      <c r="F1" s="89"/>
      <c r="G1" s="89"/>
      <c r="H1" s="89"/>
      <c r="I1" s="89"/>
      <c r="J1" s="89"/>
    </row>
    <row r="2" spans="1:23" ht="24.95" customHeight="1">
      <c r="A2" s="334" t="s">
        <v>173</v>
      </c>
      <c r="B2" s="335"/>
      <c r="C2" s="335"/>
      <c r="D2" s="335"/>
      <c r="E2" s="335"/>
      <c r="F2" s="335"/>
      <c r="G2" s="335"/>
      <c r="H2" s="335"/>
      <c r="I2" s="335"/>
      <c r="J2" s="335"/>
      <c r="K2" s="335"/>
      <c r="L2" s="335"/>
      <c r="M2" s="335"/>
      <c r="N2" s="335"/>
      <c r="O2" s="335"/>
      <c r="P2" s="335"/>
      <c r="Q2" s="335"/>
      <c r="R2" s="335"/>
      <c r="S2" s="335"/>
      <c r="T2" s="335"/>
      <c r="U2" s="335"/>
      <c r="V2" s="335"/>
      <c r="W2" s="335"/>
    </row>
    <row r="3" spans="1:23" ht="32.25" customHeight="1">
      <c r="A3" s="335"/>
      <c r="B3" s="335"/>
      <c r="C3" s="335"/>
      <c r="D3" s="335"/>
      <c r="E3" s="335"/>
      <c r="F3" s="335"/>
      <c r="G3" s="335"/>
      <c r="H3" s="335"/>
      <c r="I3" s="335"/>
      <c r="J3" s="335"/>
      <c r="K3" s="335"/>
      <c r="L3" s="335"/>
      <c r="M3" s="335"/>
      <c r="N3" s="335"/>
      <c r="O3" s="335"/>
      <c r="P3" s="335"/>
      <c r="Q3" s="335"/>
      <c r="R3" s="335"/>
      <c r="S3" s="335"/>
      <c r="T3" s="335"/>
      <c r="U3" s="335"/>
      <c r="V3" s="335"/>
      <c r="W3" s="335"/>
    </row>
    <row r="4" spans="1:23" s="115" customFormat="1" ht="9.75" customHeight="1">
      <c r="A4" s="117"/>
      <c r="B4" s="116"/>
      <c r="C4" s="116"/>
      <c r="D4" s="116"/>
      <c r="E4" s="116"/>
      <c r="F4" s="116"/>
      <c r="G4" s="116"/>
      <c r="H4" s="116"/>
      <c r="I4" s="116"/>
      <c r="J4" s="116"/>
    </row>
    <row r="5" spans="1:23" s="110" customFormat="1" ht="25.5">
      <c r="A5" s="113"/>
      <c r="B5" s="114"/>
      <c r="C5" s="114"/>
      <c r="D5" s="114"/>
      <c r="E5" s="114"/>
      <c r="F5" s="114"/>
      <c r="G5" s="114"/>
      <c r="H5" s="113"/>
      <c r="I5" s="113"/>
      <c r="J5" s="113"/>
      <c r="P5" s="336"/>
      <c r="Q5" s="336"/>
      <c r="R5" s="336"/>
      <c r="S5" s="337"/>
      <c r="T5" s="337"/>
      <c r="U5" s="337"/>
      <c r="V5" s="337"/>
    </row>
    <row r="6" spans="1:23" s="110" customFormat="1" ht="25.5">
      <c r="A6" s="113"/>
      <c r="B6" s="114"/>
      <c r="C6" s="114"/>
      <c r="D6" s="114"/>
      <c r="E6" s="114"/>
      <c r="F6" s="114"/>
      <c r="G6" s="114"/>
      <c r="H6" s="113"/>
      <c r="I6" s="113"/>
      <c r="J6" s="113"/>
      <c r="P6" s="112"/>
      <c r="Q6" s="112"/>
      <c r="R6" s="112"/>
      <c r="S6" s="111"/>
      <c r="T6" s="111"/>
      <c r="U6" s="111"/>
      <c r="V6" s="111"/>
    </row>
    <row r="7" spans="1:23" s="103" customFormat="1" ht="24.75" thickBot="1">
      <c r="A7" s="105"/>
      <c r="B7" s="105"/>
      <c r="C7" s="109" t="s">
        <v>6</v>
      </c>
      <c r="D7" s="105"/>
      <c r="E7" s="105"/>
      <c r="F7" s="105"/>
      <c r="G7" s="105"/>
      <c r="H7" s="105"/>
      <c r="I7" s="105"/>
      <c r="J7" s="105"/>
    </row>
    <row r="8" spans="1:23" s="103" customFormat="1" ht="30" customHeight="1">
      <c r="A8" s="105"/>
      <c r="B8" s="105"/>
      <c r="C8" s="108" t="s">
        <v>2</v>
      </c>
      <c r="D8" s="338"/>
      <c r="E8" s="339"/>
      <c r="F8" s="339"/>
      <c r="G8" s="339"/>
      <c r="H8" s="339"/>
      <c r="I8" s="339"/>
      <c r="J8" s="339"/>
      <c r="K8" s="340"/>
    </row>
    <row r="9" spans="1:23" s="103" customFormat="1" ht="30" customHeight="1">
      <c r="A9" s="105"/>
      <c r="B9" s="105"/>
      <c r="C9" s="107" t="s">
        <v>8</v>
      </c>
      <c r="D9" s="341"/>
      <c r="E9" s="342"/>
      <c r="F9" s="342"/>
      <c r="G9" s="342"/>
      <c r="H9" s="342"/>
      <c r="I9" s="342"/>
      <c r="J9" s="342"/>
      <c r="K9" s="343"/>
    </row>
    <row r="10" spans="1:23" s="103" customFormat="1" ht="30" customHeight="1">
      <c r="A10" s="105"/>
      <c r="B10" s="105"/>
      <c r="C10" s="106" t="s">
        <v>65</v>
      </c>
      <c r="D10" s="344"/>
      <c r="E10" s="345"/>
      <c r="F10" s="346" t="s">
        <v>66</v>
      </c>
      <c r="G10" s="346"/>
      <c r="H10" s="346"/>
      <c r="I10" s="346"/>
      <c r="J10" s="346"/>
      <c r="K10" s="347"/>
    </row>
    <row r="11" spans="1:23" s="103" customFormat="1" ht="30" customHeight="1" thickBot="1">
      <c r="A11" s="105"/>
      <c r="B11" s="105"/>
      <c r="C11" s="104" t="s">
        <v>67</v>
      </c>
      <c r="D11" s="348"/>
      <c r="E11" s="349"/>
      <c r="F11" s="350" t="s">
        <v>66</v>
      </c>
      <c r="G11" s="350"/>
      <c r="H11" s="350"/>
      <c r="I11" s="350"/>
      <c r="J11" s="350"/>
      <c r="K11" s="351"/>
    </row>
    <row r="12" spans="1:23" ht="20.100000000000001" customHeight="1">
      <c r="A12" s="89"/>
      <c r="B12" s="89"/>
      <c r="C12" s="89"/>
      <c r="D12" s="89"/>
      <c r="E12" s="89"/>
      <c r="F12" s="89"/>
      <c r="G12" s="89"/>
      <c r="H12" s="89"/>
      <c r="I12" s="89"/>
      <c r="J12" s="89"/>
    </row>
    <row r="13" spans="1:23" ht="20.100000000000001" customHeight="1">
      <c r="A13" s="89"/>
      <c r="B13" s="352" t="s">
        <v>68</v>
      </c>
      <c r="C13" s="352"/>
      <c r="D13" s="352"/>
      <c r="E13" s="353">
        <f>$C$17+$E$17-$G$17</f>
        <v>0</v>
      </c>
      <c r="F13" s="354"/>
      <c r="G13" s="354"/>
      <c r="H13" s="354"/>
      <c r="I13" s="354"/>
      <c r="J13" s="356" t="s">
        <v>1</v>
      </c>
      <c r="K13" s="357"/>
      <c r="M13" s="333"/>
      <c r="N13" s="333"/>
      <c r="O13" s="333"/>
      <c r="P13" s="333"/>
      <c r="Q13" s="333"/>
      <c r="R13" s="333"/>
      <c r="T13" s="102"/>
      <c r="U13" s="102"/>
    </row>
    <row r="14" spans="1:23" ht="20.100000000000001" customHeight="1" thickBot="1">
      <c r="A14" s="89"/>
      <c r="B14" s="352"/>
      <c r="C14" s="352"/>
      <c r="D14" s="352"/>
      <c r="E14" s="355"/>
      <c r="F14" s="355"/>
      <c r="G14" s="355"/>
      <c r="H14" s="355"/>
      <c r="I14" s="355"/>
      <c r="J14" s="356"/>
      <c r="K14" s="357"/>
      <c r="M14" s="333"/>
      <c r="N14" s="333"/>
      <c r="O14" s="333"/>
      <c r="P14" s="333"/>
      <c r="Q14" s="333"/>
      <c r="R14" s="333"/>
      <c r="T14" s="102"/>
      <c r="U14" s="102"/>
    </row>
    <row r="15" spans="1:23" ht="20.100000000000001" customHeight="1">
      <c r="A15" s="89"/>
      <c r="B15" s="89"/>
      <c r="C15" s="89"/>
      <c r="D15" s="89"/>
      <c r="E15" s="89"/>
      <c r="F15" s="89"/>
      <c r="G15" s="89"/>
      <c r="H15" s="89"/>
      <c r="I15" s="89"/>
      <c r="J15" s="89"/>
    </row>
    <row r="16" spans="1:23" ht="39.950000000000003" customHeight="1">
      <c r="A16" s="89"/>
      <c r="B16" s="89"/>
      <c r="C16" s="323" t="s">
        <v>69</v>
      </c>
      <c r="D16" s="324"/>
      <c r="E16" s="325" t="s">
        <v>70</v>
      </c>
      <c r="F16" s="326"/>
      <c r="G16" s="325" t="s">
        <v>71</v>
      </c>
      <c r="H16" s="326"/>
      <c r="I16" s="100"/>
      <c r="J16" s="100"/>
    </row>
    <row r="17" spans="1:21" ht="24.95" customHeight="1">
      <c r="A17" s="89"/>
      <c r="B17" s="89"/>
      <c r="C17" s="327">
        <f>$P$25</f>
        <v>0</v>
      </c>
      <c r="D17" s="328"/>
      <c r="E17" s="329">
        <f>$S$25</f>
        <v>0</v>
      </c>
      <c r="F17" s="330"/>
      <c r="G17" s="331"/>
      <c r="H17" s="332"/>
      <c r="I17" s="101"/>
      <c r="J17" s="101"/>
    </row>
    <row r="18" spans="1:21" ht="20.100000000000001" customHeight="1">
      <c r="A18" s="89"/>
      <c r="B18" s="89"/>
      <c r="C18" s="89"/>
      <c r="D18" s="89"/>
      <c r="E18" s="89"/>
      <c r="F18" s="89"/>
      <c r="G18" s="89"/>
      <c r="H18" s="89"/>
      <c r="I18" s="89"/>
      <c r="J18" s="89"/>
    </row>
    <row r="19" spans="1:21" s="98" customFormat="1" ht="20.100000000000001" customHeight="1">
      <c r="A19" s="100"/>
      <c r="B19" s="99" t="s">
        <v>72</v>
      </c>
      <c r="C19" s="314" t="s">
        <v>73</v>
      </c>
      <c r="D19" s="314"/>
      <c r="E19" s="314"/>
      <c r="F19" s="314"/>
      <c r="G19" s="314"/>
      <c r="H19" s="314"/>
      <c r="I19" s="314"/>
      <c r="J19" s="314"/>
      <c r="K19" s="317" t="s">
        <v>74</v>
      </c>
      <c r="L19" s="317"/>
      <c r="M19" s="317" t="s">
        <v>75</v>
      </c>
      <c r="N19" s="317"/>
      <c r="O19" s="317"/>
      <c r="P19" s="321" t="s">
        <v>76</v>
      </c>
      <c r="Q19" s="321"/>
      <c r="R19" s="321"/>
      <c r="S19" s="322" t="s">
        <v>77</v>
      </c>
      <c r="T19" s="322"/>
      <c r="U19" s="322"/>
    </row>
    <row r="20" spans="1:21" ht="24.95" customHeight="1">
      <c r="A20" s="89"/>
      <c r="B20" s="97">
        <v>1</v>
      </c>
      <c r="C20" s="310"/>
      <c r="D20" s="310"/>
      <c r="E20" s="310"/>
      <c r="F20" s="310"/>
      <c r="G20" s="310"/>
      <c r="H20" s="310"/>
      <c r="I20" s="310"/>
      <c r="J20" s="310"/>
      <c r="K20" s="96"/>
      <c r="L20" s="95" t="s">
        <v>78</v>
      </c>
      <c r="M20" s="311"/>
      <c r="N20" s="311"/>
      <c r="O20" s="311"/>
      <c r="P20" s="312">
        <f>K20*M20</f>
        <v>0</v>
      </c>
      <c r="Q20" s="312"/>
      <c r="R20" s="312"/>
      <c r="S20" s="311"/>
      <c r="T20" s="311"/>
      <c r="U20" s="311"/>
    </row>
    <row r="21" spans="1:21" ht="24.95" customHeight="1">
      <c r="A21" s="89"/>
      <c r="B21" s="97">
        <v>2</v>
      </c>
      <c r="C21" s="310"/>
      <c r="D21" s="310"/>
      <c r="E21" s="310"/>
      <c r="F21" s="310"/>
      <c r="G21" s="310"/>
      <c r="H21" s="310"/>
      <c r="I21" s="310"/>
      <c r="J21" s="310"/>
      <c r="K21" s="96"/>
      <c r="L21" s="95" t="s">
        <v>78</v>
      </c>
      <c r="M21" s="311"/>
      <c r="N21" s="311"/>
      <c r="O21" s="311"/>
      <c r="P21" s="312">
        <f>K21*M21</f>
        <v>0</v>
      </c>
      <c r="Q21" s="312"/>
      <c r="R21" s="312"/>
      <c r="S21" s="311"/>
      <c r="T21" s="311"/>
      <c r="U21" s="311"/>
    </row>
    <row r="22" spans="1:21" ht="24.95" customHeight="1">
      <c r="A22" s="89"/>
      <c r="B22" s="97">
        <v>3</v>
      </c>
      <c r="C22" s="310"/>
      <c r="D22" s="310"/>
      <c r="E22" s="310"/>
      <c r="F22" s="310"/>
      <c r="G22" s="310"/>
      <c r="H22" s="310"/>
      <c r="I22" s="310"/>
      <c r="J22" s="310"/>
      <c r="K22" s="96"/>
      <c r="L22" s="95" t="s">
        <v>78</v>
      </c>
      <c r="M22" s="311"/>
      <c r="N22" s="311"/>
      <c r="O22" s="311"/>
      <c r="P22" s="312">
        <f>K22*M22</f>
        <v>0</v>
      </c>
      <c r="Q22" s="312"/>
      <c r="R22" s="312"/>
      <c r="S22" s="311"/>
      <c r="T22" s="311"/>
      <c r="U22" s="311"/>
    </row>
    <row r="23" spans="1:21" ht="24.95" customHeight="1">
      <c r="A23" s="89"/>
      <c r="B23" s="97">
        <v>4</v>
      </c>
      <c r="C23" s="310"/>
      <c r="D23" s="310"/>
      <c r="E23" s="310"/>
      <c r="F23" s="310"/>
      <c r="G23" s="310"/>
      <c r="H23" s="310"/>
      <c r="I23" s="310"/>
      <c r="J23" s="310"/>
      <c r="K23" s="96"/>
      <c r="L23" s="95" t="s">
        <v>78</v>
      </c>
      <c r="M23" s="311"/>
      <c r="N23" s="311"/>
      <c r="O23" s="311"/>
      <c r="P23" s="312">
        <f>K23*M23</f>
        <v>0</v>
      </c>
      <c r="Q23" s="312"/>
      <c r="R23" s="312"/>
      <c r="S23" s="311"/>
      <c r="T23" s="311"/>
      <c r="U23" s="311"/>
    </row>
    <row r="24" spans="1:21" ht="24.95" customHeight="1">
      <c r="A24" s="89"/>
      <c r="B24" s="97">
        <v>5</v>
      </c>
      <c r="C24" s="310"/>
      <c r="D24" s="310"/>
      <c r="E24" s="310"/>
      <c r="F24" s="310"/>
      <c r="G24" s="310"/>
      <c r="H24" s="310"/>
      <c r="I24" s="310"/>
      <c r="J24" s="310"/>
      <c r="K24" s="96"/>
      <c r="L24" s="95" t="s">
        <v>78</v>
      </c>
      <c r="M24" s="311"/>
      <c r="N24" s="311"/>
      <c r="O24" s="311"/>
      <c r="P24" s="312">
        <f>K24*M24</f>
        <v>0</v>
      </c>
      <c r="Q24" s="312"/>
      <c r="R24" s="312"/>
      <c r="S24" s="311"/>
      <c r="T24" s="311"/>
      <c r="U24" s="311"/>
    </row>
    <row r="25" spans="1:21" ht="24.95" customHeight="1">
      <c r="A25" s="89"/>
      <c r="B25" s="89"/>
      <c r="C25" s="89"/>
      <c r="D25" s="89"/>
      <c r="E25" s="89"/>
      <c r="F25" s="89"/>
      <c r="G25" s="89"/>
      <c r="H25" s="89"/>
      <c r="I25" s="89"/>
      <c r="J25" s="89"/>
      <c r="M25" s="317" t="s">
        <v>0</v>
      </c>
      <c r="N25" s="317"/>
      <c r="O25" s="317"/>
      <c r="P25" s="318">
        <f>SUM(P20:R24)</f>
        <v>0</v>
      </c>
      <c r="Q25" s="319"/>
      <c r="R25" s="320"/>
      <c r="S25" s="318">
        <f>SUM(S20:U24)</f>
        <v>0</v>
      </c>
      <c r="T25" s="319"/>
      <c r="U25" s="320"/>
    </row>
    <row r="26" spans="1:21" ht="20.100000000000001" customHeight="1">
      <c r="A26" s="89"/>
      <c r="B26" s="89"/>
      <c r="C26" s="89"/>
      <c r="D26" s="89"/>
      <c r="E26" s="89"/>
      <c r="F26" s="89"/>
      <c r="G26" s="89"/>
      <c r="H26" s="89"/>
      <c r="I26" s="89"/>
      <c r="J26" s="89"/>
      <c r="M26" s="94"/>
      <c r="N26" s="94"/>
      <c r="O26" s="94"/>
      <c r="P26" s="93"/>
      <c r="Q26" s="93"/>
      <c r="R26" s="93"/>
      <c r="S26" s="93"/>
      <c r="T26" s="93"/>
      <c r="U26" s="93"/>
    </row>
    <row r="27" spans="1:21" ht="20.100000000000001" customHeight="1">
      <c r="A27" s="89"/>
      <c r="B27" s="89"/>
      <c r="C27" s="89"/>
      <c r="D27" s="89"/>
      <c r="E27" s="89"/>
      <c r="F27" s="89"/>
      <c r="G27" s="89"/>
      <c r="H27" s="89"/>
      <c r="I27" s="89"/>
      <c r="J27" s="89"/>
      <c r="M27" s="94"/>
      <c r="N27" s="94"/>
      <c r="O27" s="94"/>
      <c r="P27" s="93"/>
      <c r="Q27" s="93"/>
      <c r="R27" s="93"/>
      <c r="S27" s="93"/>
      <c r="T27" s="93"/>
      <c r="U27" s="93"/>
    </row>
    <row r="28" spans="1:21" ht="20.100000000000001" customHeight="1">
      <c r="A28" s="89"/>
      <c r="B28" s="89"/>
      <c r="C28" s="89"/>
      <c r="D28" s="89"/>
      <c r="E28" s="89"/>
      <c r="F28" s="89"/>
      <c r="G28" s="89"/>
      <c r="H28" s="89"/>
      <c r="I28" s="89"/>
      <c r="J28" s="89"/>
      <c r="M28" s="94"/>
      <c r="N28" s="94"/>
      <c r="O28" s="94"/>
      <c r="P28" s="93"/>
      <c r="Q28" s="93"/>
      <c r="R28" s="93"/>
      <c r="S28" s="93"/>
      <c r="T28" s="93"/>
      <c r="U28" s="93"/>
    </row>
    <row r="29" spans="1:21" ht="20.100000000000001" customHeight="1">
      <c r="A29" s="89"/>
      <c r="B29" s="89"/>
      <c r="C29" s="89"/>
      <c r="D29" s="89"/>
      <c r="E29" s="89"/>
      <c r="F29" s="89"/>
      <c r="G29" s="89"/>
      <c r="H29" s="89"/>
      <c r="I29" s="89"/>
      <c r="J29" s="89"/>
      <c r="M29" s="94"/>
      <c r="N29" s="94"/>
      <c r="O29" s="94"/>
      <c r="P29" s="93"/>
      <c r="Q29" s="93"/>
      <c r="R29" s="93"/>
      <c r="S29" s="93"/>
      <c r="T29" s="93"/>
      <c r="U29" s="93"/>
    </row>
    <row r="30" spans="1:21" ht="65.25" customHeight="1">
      <c r="A30" s="89"/>
      <c r="B30" s="89"/>
      <c r="C30" s="89"/>
      <c r="D30" s="89"/>
      <c r="E30" s="89"/>
      <c r="F30" s="89"/>
      <c r="G30" s="89"/>
      <c r="H30" s="89"/>
      <c r="I30" s="89"/>
      <c r="J30" s="89"/>
    </row>
    <row r="31" spans="1:21" ht="20.100000000000001" customHeight="1">
      <c r="A31" s="89"/>
      <c r="B31" s="313" t="s">
        <v>79</v>
      </c>
      <c r="C31" s="314"/>
      <c r="D31" s="315"/>
      <c r="E31" s="315"/>
      <c r="F31" s="315"/>
      <c r="G31" s="315"/>
      <c r="H31" s="315"/>
      <c r="I31" s="315"/>
      <c r="J31" s="315"/>
      <c r="K31" s="316"/>
      <c r="L31" s="316"/>
      <c r="M31" s="316"/>
      <c r="N31" s="316"/>
      <c r="O31" s="316"/>
      <c r="P31" s="316"/>
      <c r="Q31" s="316"/>
      <c r="R31" s="316"/>
      <c r="S31" s="316"/>
      <c r="T31" s="316"/>
      <c r="U31" s="316"/>
    </row>
    <row r="32" spans="1:21" ht="20.100000000000001" customHeight="1">
      <c r="A32" s="89"/>
      <c r="B32" s="314"/>
      <c r="C32" s="314"/>
      <c r="D32" s="315"/>
      <c r="E32" s="315"/>
      <c r="F32" s="315"/>
      <c r="G32" s="315"/>
      <c r="H32" s="315"/>
      <c r="I32" s="315"/>
      <c r="J32" s="315"/>
      <c r="K32" s="316"/>
      <c r="L32" s="316"/>
      <c r="M32" s="316"/>
      <c r="N32" s="316"/>
      <c r="O32" s="316"/>
      <c r="P32" s="316"/>
      <c r="Q32" s="316"/>
      <c r="R32" s="316"/>
      <c r="S32" s="316"/>
      <c r="T32" s="316"/>
      <c r="U32" s="316"/>
    </row>
    <row r="33" spans="1:21" ht="20.100000000000001" customHeight="1">
      <c r="A33" s="89"/>
      <c r="B33" s="314"/>
      <c r="C33" s="314"/>
      <c r="D33" s="315"/>
      <c r="E33" s="315"/>
      <c r="F33" s="315"/>
      <c r="G33" s="315"/>
      <c r="H33" s="315"/>
      <c r="I33" s="315"/>
      <c r="J33" s="315"/>
      <c r="K33" s="316"/>
      <c r="L33" s="316"/>
      <c r="M33" s="316"/>
      <c r="N33" s="316"/>
      <c r="O33" s="316"/>
      <c r="P33" s="316"/>
      <c r="Q33" s="316"/>
      <c r="R33" s="316"/>
      <c r="S33" s="316"/>
      <c r="T33" s="316"/>
      <c r="U33" s="316"/>
    </row>
    <row r="34" spans="1:21" ht="105" customHeight="1">
      <c r="A34" s="89"/>
      <c r="B34" s="314"/>
      <c r="C34" s="314"/>
      <c r="D34" s="315"/>
      <c r="E34" s="315"/>
      <c r="F34" s="315"/>
      <c r="G34" s="315"/>
      <c r="H34" s="315"/>
      <c r="I34" s="315"/>
      <c r="J34" s="315"/>
      <c r="K34" s="316"/>
      <c r="L34" s="316"/>
      <c r="M34" s="316"/>
      <c r="N34" s="316"/>
      <c r="O34" s="316"/>
      <c r="P34" s="316"/>
      <c r="Q34" s="316"/>
      <c r="R34" s="316"/>
      <c r="S34" s="316"/>
      <c r="T34" s="316"/>
      <c r="U34" s="316"/>
    </row>
    <row r="35" spans="1:21" ht="20.100000000000001" customHeight="1">
      <c r="A35" s="89"/>
      <c r="B35" s="92" t="s">
        <v>80</v>
      </c>
      <c r="C35" s="91" t="s">
        <v>81</v>
      </c>
      <c r="D35" s="90"/>
      <c r="E35" s="90"/>
      <c r="F35" s="90"/>
      <c r="G35" s="90"/>
      <c r="H35" s="90"/>
      <c r="I35" s="90"/>
      <c r="J35" s="90"/>
      <c r="K35" s="90"/>
      <c r="L35" s="90"/>
      <c r="M35" s="90"/>
      <c r="N35" s="90"/>
      <c r="O35" s="90"/>
      <c r="P35" s="90"/>
    </row>
    <row r="36" spans="1:21" ht="20.100000000000001" customHeight="1">
      <c r="A36" s="89"/>
      <c r="B36" s="89"/>
      <c r="C36" s="89"/>
      <c r="D36" s="89"/>
      <c r="E36" s="89"/>
      <c r="F36" s="89"/>
      <c r="G36" s="89"/>
      <c r="H36" s="89"/>
      <c r="I36" s="89"/>
      <c r="J36" s="89"/>
    </row>
    <row r="37" spans="1:21" ht="20.100000000000001" customHeight="1">
      <c r="A37" s="89"/>
      <c r="B37" s="89"/>
      <c r="C37" s="89"/>
      <c r="D37" s="89"/>
      <c r="E37" s="89"/>
      <c r="F37" s="89"/>
      <c r="G37" s="89"/>
      <c r="H37" s="89"/>
      <c r="I37" s="89"/>
      <c r="J37" s="89"/>
    </row>
    <row r="38" spans="1:21" ht="20.100000000000001" customHeight="1">
      <c r="A38" s="89"/>
      <c r="B38" s="89"/>
      <c r="C38" s="89"/>
      <c r="D38" s="89"/>
      <c r="E38" s="89"/>
      <c r="F38" s="89"/>
      <c r="G38" s="89"/>
      <c r="H38" s="89"/>
      <c r="I38" s="89"/>
      <c r="J38" s="89"/>
    </row>
    <row r="39" spans="1:21" ht="20.100000000000001" customHeight="1">
      <c r="A39" s="89"/>
      <c r="B39" s="89"/>
      <c r="C39" s="89"/>
      <c r="D39" s="89"/>
      <c r="E39" s="89"/>
      <c r="F39" s="89"/>
      <c r="G39" s="89"/>
      <c r="H39" s="89"/>
      <c r="I39" s="89"/>
      <c r="J39" s="89"/>
    </row>
    <row r="40" spans="1:21" ht="20.100000000000001" customHeight="1">
      <c r="A40" s="89"/>
      <c r="B40" s="89"/>
      <c r="C40" s="89"/>
      <c r="D40" s="89"/>
      <c r="E40" s="89"/>
      <c r="F40" s="89"/>
      <c r="G40" s="89"/>
      <c r="H40" s="89"/>
      <c r="I40" s="89"/>
      <c r="J40" s="89"/>
    </row>
    <row r="41" spans="1:21" ht="20.100000000000001" customHeight="1">
      <c r="A41" s="89"/>
      <c r="B41" s="89"/>
      <c r="C41" s="89"/>
      <c r="D41" s="89"/>
      <c r="E41" s="89"/>
      <c r="F41" s="89"/>
      <c r="G41" s="89"/>
      <c r="H41" s="89"/>
      <c r="I41" s="89"/>
      <c r="J41" s="89"/>
    </row>
    <row r="42" spans="1:21" ht="20.100000000000001" customHeight="1"/>
    <row r="43" spans="1:21" ht="20.100000000000001" customHeight="1"/>
    <row r="44" spans="1:21" ht="20.100000000000001" customHeight="1"/>
    <row r="45" spans="1:21" ht="20.100000000000001" customHeight="1"/>
    <row r="46" spans="1:21" ht="20.100000000000001" customHeight="1"/>
    <row r="47" spans="1:21" ht="20.100000000000001" customHeight="1"/>
    <row r="48" spans="1:21" ht="20.100000000000001" customHeight="1"/>
    <row r="49" ht="20.100000000000001" customHeight="1"/>
    <row r="50" ht="20.100000000000001" customHeight="1"/>
  </sheetData>
  <mergeCells count="50">
    <mergeCell ref="M13:R13"/>
    <mergeCell ref="M14:R14"/>
    <mergeCell ref="A2:W3"/>
    <mergeCell ref="P5:R5"/>
    <mergeCell ref="S5:V5"/>
    <mergeCell ref="D8:K8"/>
    <mergeCell ref="D9:K9"/>
    <mergeCell ref="D10:E10"/>
    <mergeCell ref="F10:K10"/>
    <mergeCell ref="D11:E11"/>
    <mergeCell ref="F11:K11"/>
    <mergeCell ref="B13:D14"/>
    <mergeCell ref="E13:I14"/>
    <mergeCell ref="J13:K14"/>
    <mergeCell ref="C16:D16"/>
    <mergeCell ref="E16:F16"/>
    <mergeCell ref="G16:H16"/>
    <mergeCell ref="C17:D17"/>
    <mergeCell ref="E17:F17"/>
    <mergeCell ref="G17:H17"/>
    <mergeCell ref="P19:R19"/>
    <mergeCell ref="S19:U19"/>
    <mergeCell ref="C21:J21"/>
    <mergeCell ref="M21:O21"/>
    <mergeCell ref="P21:R21"/>
    <mergeCell ref="S21:U21"/>
    <mergeCell ref="P20:R20"/>
    <mergeCell ref="S20:U20"/>
    <mergeCell ref="C19:J19"/>
    <mergeCell ref="K19:L19"/>
    <mergeCell ref="M20:O20"/>
    <mergeCell ref="M19:O19"/>
    <mergeCell ref="C20:J20"/>
    <mergeCell ref="C22:J22"/>
    <mergeCell ref="M22:O22"/>
    <mergeCell ref="P22:R22"/>
    <mergeCell ref="S22:U22"/>
    <mergeCell ref="C23:J23"/>
    <mergeCell ref="M23:O23"/>
    <mergeCell ref="P23:R23"/>
    <mergeCell ref="S23:U23"/>
    <mergeCell ref="C24:J24"/>
    <mergeCell ref="M24:O24"/>
    <mergeCell ref="P24:R24"/>
    <mergeCell ref="S24:U24"/>
    <mergeCell ref="B31:C34"/>
    <mergeCell ref="D31:U34"/>
    <mergeCell ref="M25:O25"/>
    <mergeCell ref="P25:R25"/>
    <mergeCell ref="S25:U25"/>
  </mergeCells>
  <phoneticPr fontId="3"/>
  <dataValidations count="4">
    <dataValidation type="whole" allowBlank="1" showInputMessage="1" showErrorMessage="1" sqref="D10:D11" xr:uid="{F249E94C-4D05-4BEE-A88F-F5496A030CCA}">
      <formula1>0</formula1>
      <formula2>9999</formula2>
    </dataValidation>
    <dataValidation imeMode="halfAlpha" allowBlank="1" showInputMessage="1" showErrorMessage="1" sqref="M20:R24" xr:uid="{7929CEA3-9AC0-45D2-BBBF-50D92AB101F0}"/>
    <dataValidation type="whole" allowBlank="1" showInputMessage="1" showErrorMessage="1" sqref="K20:K24" xr:uid="{EBDCCFF9-315E-4758-83AD-FDC4E2E33377}">
      <formula1>1</formula1>
      <formula2>100</formula2>
    </dataValidation>
    <dataValidation type="list" showDropDown="1" showInputMessage="1" showErrorMessage="1" sqref="L20:L24" xr:uid="{2BD26EB5-CE2A-4D9A-8905-06342DF58EE6}">
      <formula1>"式,台"</formula1>
    </dataValidation>
  </dataValidations>
  <printOptions horizontalCentered="1"/>
  <pageMargins left="0.23622047244094491" right="0.23622047244094491" top="0.74803149606299213" bottom="0.74803149606299213" header="0.31496062992125984" footer="0.31496062992125984"/>
  <pageSetup paperSize="9" scale="63"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2F14E-8F1C-43E7-9AF8-8866484E3B5A}">
  <sheetPr>
    <tabColor rgb="FFFF0000"/>
    <pageSetUpPr fitToPage="1"/>
  </sheetPr>
  <dimension ref="A1:Z104"/>
  <sheetViews>
    <sheetView showGridLines="0" view="pageBreakPreview" zoomScale="85" zoomScaleNormal="100" zoomScaleSheetLayoutView="85" workbookViewId="0"/>
  </sheetViews>
  <sheetFormatPr defaultRowHeight="13.5"/>
  <cols>
    <col min="1" max="1" width="3.375" style="3" customWidth="1"/>
    <col min="2" max="2" width="26" style="3" customWidth="1"/>
    <col min="3" max="3" width="16" style="3" customWidth="1"/>
    <col min="4" max="4" width="14.625" style="3" customWidth="1"/>
    <col min="5" max="7" width="12.625" style="3" customWidth="1"/>
    <col min="8" max="8" width="17.25" style="3" customWidth="1"/>
    <col min="9" max="9" width="12" style="3" customWidth="1"/>
    <col min="10" max="10" width="40" style="3" customWidth="1"/>
    <col min="11" max="11" width="2.875" style="3" customWidth="1"/>
    <col min="12" max="12" width="15" style="3" customWidth="1"/>
    <col min="13" max="13" width="2.25" style="3" customWidth="1"/>
    <col min="14" max="16384" width="9" style="3"/>
  </cols>
  <sheetData>
    <row r="1" spans="1:15" ht="24">
      <c r="A1" s="168" t="s">
        <v>176</v>
      </c>
      <c r="B1" s="68"/>
    </row>
    <row r="2" spans="1:15" ht="33" customHeight="1">
      <c r="B2" s="374" t="s">
        <v>172</v>
      </c>
      <c r="C2" s="374"/>
      <c r="D2" s="374"/>
      <c r="E2" s="374"/>
      <c r="F2" s="374"/>
      <c r="G2" s="374"/>
      <c r="H2" s="374"/>
      <c r="I2" s="374"/>
      <c r="J2" s="374"/>
    </row>
    <row r="3" spans="1:15" ht="20.100000000000001" customHeight="1">
      <c r="B3" s="167"/>
      <c r="C3" s="167"/>
      <c r="D3" s="167"/>
      <c r="E3" s="167"/>
      <c r="F3" s="167"/>
      <c r="G3" s="167"/>
      <c r="H3" s="167"/>
      <c r="I3" s="167"/>
      <c r="J3" s="167"/>
    </row>
    <row r="4" spans="1:15" ht="20.100000000000001" customHeight="1">
      <c r="B4" s="166"/>
      <c r="C4" s="166"/>
      <c r="D4" s="166"/>
      <c r="E4" s="166"/>
      <c r="F4" s="166"/>
      <c r="G4" s="166"/>
      <c r="H4" s="207"/>
      <c r="I4" s="375"/>
      <c r="J4" s="375"/>
    </row>
    <row r="5" spans="1:15" ht="20.25" thickBot="1">
      <c r="B5" s="121" t="s">
        <v>6</v>
      </c>
    </row>
    <row r="6" spans="1:15" ht="24.95" customHeight="1">
      <c r="B6" s="165" t="s">
        <v>7</v>
      </c>
      <c r="C6" s="301"/>
      <c r="D6" s="302"/>
      <c r="E6" s="302"/>
      <c r="F6" s="302"/>
      <c r="G6" s="302"/>
      <c r="H6" s="302"/>
      <c r="I6" s="302"/>
      <c r="J6" s="303"/>
    </row>
    <row r="7" spans="1:15" ht="30" customHeight="1">
      <c r="B7" s="163" t="s">
        <v>2</v>
      </c>
      <c r="C7" s="306"/>
      <c r="D7" s="307"/>
      <c r="E7" s="307"/>
      <c r="F7" s="307"/>
      <c r="G7" s="307"/>
      <c r="H7" s="307"/>
      <c r="I7" s="307"/>
      <c r="J7" s="308"/>
    </row>
    <row r="8" spans="1:15" ht="24.95" customHeight="1">
      <c r="B8" s="164" t="s">
        <v>7</v>
      </c>
      <c r="C8" s="292"/>
      <c r="D8" s="293"/>
      <c r="E8" s="293"/>
      <c r="F8" s="293"/>
      <c r="G8" s="293"/>
      <c r="H8" s="293"/>
      <c r="I8" s="293"/>
      <c r="J8" s="294"/>
    </row>
    <row r="9" spans="1:15" ht="30" customHeight="1">
      <c r="B9" s="163" t="s">
        <v>8</v>
      </c>
      <c r="C9" s="246"/>
      <c r="D9" s="247"/>
      <c r="E9" s="247"/>
      <c r="F9" s="247"/>
      <c r="G9" s="247"/>
      <c r="H9" s="247"/>
      <c r="I9" s="247"/>
      <c r="J9" s="309"/>
    </row>
    <row r="10" spans="1:15" ht="23.1" customHeight="1">
      <c r="B10" s="251" t="s">
        <v>82</v>
      </c>
      <c r="C10" s="252"/>
      <c r="D10" s="252"/>
      <c r="E10" s="252"/>
      <c r="F10" s="252"/>
      <c r="G10" s="252"/>
      <c r="H10" s="252"/>
      <c r="I10" s="252"/>
      <c r="J10" s="253"/>
    </row>
    <row r="11" spans="1:15" ht="30" customHeight="1">
      <c r="B11" s="368"/>
      <c r="C11" s="369"/>
      <c r="D11" s="369"/>
      <c r="E11" s="369"/>
      <c r="F11" s="369"/>
      <c r="G11" s="369"/>
      <c r="H11" s="369"/>
      <c r="I11" s="369"/>
      <c r="J11" s="370"/>
      <c r="O11" s="162" t="s">
        <v>83</v>
      </c>
    </row>
    <row r="12" spans="1:15" ht="22.5" customHeight="1">
      <c r="B12" s="254" t="s">
        <v>84</v>
      </c>
      <c r="C12" s="255"/>
      <c r="D12" s="255"/>
      <c r="E12" s="255"/>
      <c r="F12" s="255"/>
      <c r="G12" s="255"/>
      <c r="H12" s="255"/>
      <c r="I12" s="255"/>
      <c r="J12" s="256"/>
    </row>
    <row r="13" spans="1:15" ht="30" customHeight="1">
      <c r="B13" s="371"/>
      <c r="C13" s="372"/>
      <c r="D13" s="372"/>
      <c r="E13" s="372"/>
      <c r="F13" s="372"/>
      <c r="G13" s="372"/>
      <c r="H13" s="372"/>
      <c r="I13" s="372"/>
      <c r="J13" s="373"/>
    </row>
    <row r="14" spans="1:15" ht="23.1" customHeight="1">
      <c r="B14" s="260" t="s">
        <v>85</v>
      </c>
      <c r="C14" s="261"/>
      <c r="D14" s="261"/>
      <c r="E14" s="261"/>
      <c r="F14" s="261"/>
      <c r="G14" s="261"/>
      <c r="H14" s="261"/>
      <c r="I14" s="261"/>
      <c r="J14" s="262"/>
    </row>
    <row r="15" spans="1:15" ht="30" customHeight="1" thickBot="1">
      <c r="B15" s="80" t="s">
        <v>12</v>
      </c>
      <c r="C15" s="161"/>
      <c r="D15" s="265" t="s">
        <v>13</v>
      </c>
      <c r="E15" s="267"/>
      <c r="F15" s="377"/>
      <c r="G15" s="377"/>
      <c r="H15" s="377"/>
      <c r="I15" s="377"/>
      <c r="J15" s="378"/>
    </row>
    <row r="16" spans="1:15" ht="23.1" customHeight="1">
      <c r="B16" s="79"/>
      <c r="C16" s="160"/>
      <c r="D16" s="79"/>
      <c r="E16" s="79"/>
      <c r="F16" s="160"/>
      <c r="G16" s="160"/>
      <c r="H16" s="160"/>
      <c r="I16" s="160"/>
      <c r="J16" s="160"/>
    </row>
    <row r="17" spans="1:12" s="55" customFormat="1" ht="18" customHeight="1">
      <c r="B17" s="159" t="s">
        <v>86</v>
      </c>
      <c r="C17" s="157"/>
      <c r="D17" s="157"/>
      <c r="E17" s="157"/>
      <c r="F17" s="157"/>
      <c r="G17" s="157"/>
      <c r="H17" s="157"/>
      <c r="I17" s="157"/>
      <c r="J17" s="72"/>
    </row>
    <row r="18" spans="1:12" s="55" customFormat="1" ht="23.25" customHeight="1">
      <c r="B18" s="158" t="s">
        <v>87</v>
      </c>
      <c r="C18" s="157"/>
      <c r="D18" s="157"/>
      <c r="E18" s="157"/>
      <c r="F18" s="157"/>
      <c r="G18" s="157"/>
      <c r="H18" s="157"/>
      <c r="I18" s="157"/>
      <c r="J18" s="72"/>
    </row>
    <row r="19" spans="1:12" s="55" customFormat="1" ht="22.5" customHeight="1">
      <c r="B19" s="156" t="s">
        <v>88</v>
      </c>
      <c r="C19" s="72"/>
      <c r="D19" s="72"/>
      <c r="E19" s="72"/>
      <c r="F19" s="72"/>
      <c r="G19" s="73"/>
      <c r="H19" s="73"/>
      <c r="I19" s="72"/>
      <c r="J19" s="72"/>
    </row>
    <row r="20" spans="1:12" s="55" customFormat="1" ht="35.25" customHeight="1">
      <c r="B20" s="376" t="s">
        <v>89</v>
      </c>
      <c r="C20" s="376"/>
      <c r="D20" s="376"/>
      <c r="E20" s="376"/>
      <c r="F20" s="376"/>
      <c r="G20" s="376"/>
      <c r="H20" s="376"/>
      <c r="I20" s="376"/>
      <c r="J20" s="376"/>
    </row>
    <row r="21" spans="1:12" s="55" customFormat="1" ht="18" customHeight="1">
      <c r="B21" s="156" t="s">
        <v>90</v>
      </c>
      <c r="C21" s="156"/>
      <c r="D21" s="72"/>
      <c r="E21" s="72"/>
      <c r="F21" s="72"/>
      <c r="G21" s="72"/>
      <c r="H21" s="72"/>
      <c r="I21" s="72"/>
      <c r="J21" s="73"/>
      <c r="K21" s="155"/>
    </row>
    <row r="22" spans="1:12" s="55" customFormat="1" ht="34.5" customHeight="1">
      <c r="B22" s="380" t="s">
        <v>91</v>
      </c>
      <c r="C22" s="379"/>
      <c r="D22" s="379"/>
      <c r="E22" s="379"/>
      <c r="F22" s="379"/>
      <c r="G22" s="379"/>
      <c r="H22" s="379"/>
      <c r="I22" s="379"/>
      <c r="J22" s="379"/>
    </row>
    <row r="23" spans="1:12" s="55" customFormat="1" ht="19.5" customHeight="1">
      <c r="A23" s="72" t="s">
        <v>92</v>
      </c>
      <c r="B23" s="154"/>
      <c r="C23" s="153"/>
      <c r="D23" s="153"/>
      <c r="E23" s="153"/>
      <c r="F23" s="153"/>
      <c r="G23" s="153"/>
      <c r="H23" s="153"/>
      <c r="I23" s="153"/>
      <c r="J23" s="153"/>
    </row>
    <row r="24" spans="1:12" s="55" customFormat="1" ht="18.75" customHeight="1">
      <c r="B24" s="379" t="s">
        <v>93</v>
      </c>
      <c r="C24" s="379"/>
      <c r="D24" s="379"/>
      <c r="E24" s="379"/>
      <c r="F24" s="379"/>
      <c r="G24" s="379"/>
      <c r="H24" s="379"/>
      <c r="I24" s="379"/>
      <c r="J24" s="379"/>
    </row>
    <row r="25" spans="1:12" s="55" customFormat="1" ht="18" customHeight="1">
      <c r="B25" s="152"/>
      <c r="C25" s="151"/>
      <c r="D25" s="151"/>
      <c r="E25" s="151"/>
      <c r="F25" s="151"/>
      <c r="G25" s="151"/>
      <c r="H25" s="151"/>
      <c r="I25" s="151"/>
      <c r="J25" s="151"/>
    </row>
    <row r="27" spans="1:12" ht="19.5">
      <c r="B27" s="121" t="s">
        <v>94</v>
      </c>
    </row>
    <row r="28" spans="1:12" s="64" customFormat="1" ht="20.100000000000001" customHeight="1">
      <c r="A28" s="3"/>
      <c r="B28" s="1" t="s">
        <v>95</v>
      </c>
      <c r="C28" s="3"/>
      <c r="D28" s="150"/>
      <c r="E28" s="150"/>
      <c r="F28" s="150"/>
      <c r="G28" s="150"/>
      <c r="H28" s="150"/>
      <c r="I28" s="3"/>
      <c r="J28" s="3"/>
      <c r="K28" s="65"/>
      <c r="L28" s="3"/>
    </row>
    <row r="29" spans="1:12" s="64" customFormat="1" ht="5.25" customHeight="1">
      <c r="A29" s="3"/>
      <c r="B29" s="1"/>
      <c r="C29" s="3"/>
      <c r="D29" s="150"/>
      <c r="E29" s="150"/>
      <c r="F29" s="150"/>
      <c r="G29" s="150"/>
      <c r="H29" s="150"/>
      <c r="I29" s="3"/>
      <c r="J29" s="3"/>
      <c r="K29" s="65"/>
      <c r="L29" s="3"/>
    </row>
    <row r="30" spans="1:12" s="64" customFormat="1" ht="19.5">
      <c r="A30" s="3"/>
      <c r="B30" s="1"/>
      <c r="C30" s="1" t="s">
        <v>96</v>
      </c>
      <c r="D30" s="1"/>
      <c r="E30" s="68" t="s">
        <v>97</v>
      </c>
      <c r="F30" s="1"/>
      <c r="G30" s="1"/>
      <c r="H30" s="1"/>
      <c r="I30" s="1"/>
      <c r="J30" s="1"/>
      <c r="K30" s="65"/>
      <c r="L30" s="3"/>
    </row>
    <row r="31" spans="1:12" s="64" customFormat="1" ht="18.75" customHeight="1">
      <c r="A31" s="3"/>
      <c r="B31" s="1"/>
      <c r="C31" s="1" t="s">
        <v>98</v>
      </c>
      <c r="D31" s="1"/>
      <c r="E31" s="1" t="s">
        <v>99</v>
      </c>
      <c r="F31" s="1"/>
      <c r="G31" s="1"/>
      <c r="H31" s="1"/>
      <c r="I31" s="1"/>
      <c r="J31" s="1"/>
      <c r="K31" s="65"/>
      <c r="L31" s="3"/>
    </row>
    <row r="32" spans="1:12" s="64" customFormat="1" ht="18.75" customHeight="1">
      <c r="A32" s="3"/>
      <c r="B32" s="1"/>
      <c r="C32" s="1" t="s">
        <v>100</v>
      </c>
      <c r="D32" s="1"/>
      <c r="E32" s="1"/>
      <c r="F32" s="1"/>
      <c r="G32" s="1"/>
      <c r="H32" s="1"/>
      <c r="I32" s="1"/>
      <c r="J32" s="1"/>
      <c r="K32" s="65"/>
      <c r="L32" s="3"/>
    </row>
    <row r="33" spans="1:17" s="64" customFormat="1" ht="18.75" customHeight="1">
      <c r="A33" s="3"/>
      <c r="B33" s="1"/>
      <c r="C33" s="1"/>
      <c r="D33" s="1"/>
      <c r="E33" s="1"/>
      <c r="F33" s="1"/>
      <c r="G33" s="1"/>
      <c r="H33" s="1"/>
      <c r="I33" s="1"/>
      <c r="J33" s="1"/>
      <c r="K33" s="65"/>
      <c r="L33" s="3"/>
    </row>
    <row r="34" spans="1:17" s="64" customFormat="1" ht="19.5">
      <c r="A34" s="3"/>
      <c r="B34" s="1"/>
      <c r="C34" s="3" t="s">
        <v>101</v>
      </c>
      <c r="D34" s="1"/>
      <c r="E34" s="68"/>
      <c r="F34" s="1"/>
      <c r="G34" s="1"/>
      <c r="H34" s="1"/>
      <c r="I34" s="1"/>
      <c r="J34" s="1"/>
      <c r="K34" s="65"/>
      <c r="L34" s="3"/>
    </row>
    <row r="35" spans="1:17" s="64" customFormat="1" ht="19.5">
      <c r="A35" s="3"/>
      <c r="B35" s="1"/>
      <c r="C35" s="3" t="s">
        <v>102</v>
      </c>
      <c r="D35" s="1"/>
      <c r="E35" s="68"/>
      <c r="F35" s="1"/>
      <c r="G35" s="1"/>
      <c r="H35" s="1"/>
      <c r="I35" s="1"/>
      <c r="J35" s="1"/>
      <c r="K35" s="65"/>
      <c r="L35" s="3"/>
    </row>
    <row r="36" spans="1:17" s="64" customFormat="1" ht="79.5" customHeight="1">
      <c r="A36" s="3"/>
      <c r="B36" s="1"/>
      <c r="C36" s="1"/>
      <c r="D36" s="1"/>
      <c r="E36" s="68"/>
      <c r="F36" s="1"/>
      <c r="G36" s="1"/>
      <c r="H36" s="1"/>
      <c r="I36" s="1"/>
      <c r="J36" s="1"/>
      <c r="K36" s="65"/>
      <c r="L36" s="3"/>
    </row>
    <row r="37" spans="1:17" s="64" customFormat="1" ht="18.75" customHeight="1">
      <c r="A37" s="3"/>
      <c r="B37" s="1"/>
      <c r="C37" s="1" t="s">
        <v>103</v>
      </c>
      <c r="D37" s="1"/>
      <c r="E37" s="2"/>
      <c r="F37" s="2"/>
      <c r="G37" s="2"/>
      <c r="H37" s="2"/>
      <c r="I37" s="2"/>
      <c r="J37" s="2"/>
      <c r="K37" s="66"/>
      <c r="L37" s="66"/>
    </row>
    <row r="38" spans="1:17" s="64" customFormat="1" ht="18.75" customHeight="1">
      <c r="A38" s="3"/>
      <c r="B38" s="1"/>
      <c r="C38" s="1" t="s">
        <v>104</v>
      </c>
      <c r="D38" s="1"/>
      <c r="E38" s="2"/>
      <c r="F38" s="2"/>
      <c r="G38" s="2"/>
      <c r="H38" s="2"/>
      <c r="I38" s="2"/>
      <c r="J38" s="2"/>
      <c r="K38" s="66"/>
      <c r="L38" s="66"/>
    </row>
    <row r="39" spans="1:17" s="64" customFormat="1" ht="18.75" customHeight="1">
      <c r="A39" s="3"/>
      <c r="B39" s="1"/>
      <c r="C39" s="1" t="s">
        <v>105</v>
      </c>
      <c r="D39" s="1"/>
      <c r="E39" s="2"/>
      <c r="F39" s="2"/>
      <c r="G39" s="2"/>
      <c r="H39" s="2"/>
      <c r="I39" s="2"/>
      <c r="J39" s="2"/>
      <c r="K39" s="66"/>
      <c r="L39" s="66"/>
    </row>
    <row r="40" spans="1:17" ht="14.25" customHeight="1">
      <c r="B40" s="1"/>
      <c r="C40" s="1"/>
      <c r="D40" s="149"/>
      <c r="E40" s="149"/>
      <c r="F40" s="149"/>
      <c r="G40" s="149"/>
      <c r="H40" s="149"/>
      <c r="I40" s="1"/>
      <c r="J40" s="1"/>
    </row>
    <row r="41" spans="1:17" ht="19.5">
      <c r="B41" s="121"/>
      <c r="C41" s="1"/>
      <c r="D41" s="1"/>
      <c r="E41" s="1"/>
      <c r="F41" s="1"/>
      <c r="G41" s="1"/>
      <c r="H41" s="1"/>
      <c r="I41" s="1"/>
      <c r="J41" s="1"/>
    </row>
    <row r="42" spans="1:17" ht="19.5">
      <c r="B42" s="68" t="s">
        <v>106</v>
      </c>
      <c r="C42" s="1"/>
      <c r="D42" s="1"/>
      <c r="E42" s="1"/>
      <c r="F42" s="1"/>
      <c r="G42" s="1"/>
      <c r="H42" s="1"/>
      <c r="I42" s="1"/>
      <c r="J42" s="1"/>
    </row>
    <row r="43" spans="1:17" ht="18.75" customHeight="1">
      <c r="B43" s="1"/>
      <c r="C43" s="68" t="s">
        <v>107</v>
      </c>
      <c r="D43" s="1"/>
      <c r="E43" s="1"/>
      <c r="F43" s="1"/>
      <c r="G43" s="1"/>
      <c r="H43" s="1"/>
      <c r="I43" s="1"/>
      <c r="J43" s="1"/>
    </row>
    <row r="44" spans="1:17" ht="18.75" customHeight="1">
      <c r="B44" s="1"/>
      <c r="C44" s="1" t="s">
        <v>108</v>
      </c>
      <c r="D44" s="1"/>
      <c r="E44" s="1"/>
      <c r="F44" s="1"/>
      <c r="G44" s="1"/>
      <c r="H44" s="1"/>
      <c r="I44" s="1"/>
      <c r="J44" s="1"/>
    </row>
    <row r="45" spans="1:17" ht="18.75" customHeight="1">
      <c r="B45" s="1"/>
      <c r="C45" s="68" t="s">
        <v>109</v>
      </c>
      <c r="D45" s="1"/>
      <c r="E45" s="1"/>
      <c r="F45" s="1"/>
      <c r="G45" s="1"/>
      <c r="H45" s="1"/>
      <c r="I45" s="1"/>
      <c r="J45" s="1"/>
    </row>
    <row r="46" spans="1:17" ht="18.75" customHeight="1">
      <c r="B46" s="1"/>
      <c r="C46" s="1" t="s">
        <v>110</v>
      </c>
      <c r="D46" s="1"/>
      <c r="E46" s="1"/>
      <c r="F46" s="1"/>
      <c r="G46" s="1"/>
      <c r="H46" s="1"/>
      <c r="I46" s="1"/>
      <c r="J46" s="1"/>
    </row>
    <row r="47" spans="1:17" ht="14.25" customHeight="1"/>
    <row r="48" spans="1:17" ht="19.5">
      <c r="B48" s="13" t="s">
        <v>111</v>
      </c>
      <c r="C48" s="12"/>
      <c r="Q48" s="55"/>
    </row>
    <row r="49" spans="1:26" ht="18.75" customHeight="1">
      <c r="B49" s="287" t="s">
        <v>31</v>
      </c>
      <c r="C49" s="288"/>
      <c r="D49" s="288"/>
      <c r="E49" s="288"/>
      <c r="F49" s="58"/>
      <c r="G49" s="287" t="s">
        <v>32</v>
      </c>
      <c r="H49" s="288"/>
      <c r="I49" s="288"/>
      <c r="J49" s="289"/>
      <c r="L49" s="148"/>
      <c r="M49" s="148"/>
      <c r="Q49" s="55"/>
    </row>
    <row r="50" spans="1:26" ht="20.100000000000001" customHeight="1">
      <c r="B50" s="62"/>
      <c r="C50" s="61"/>
      <c r="D50" s="63"/>
      <c r="E50" s="61"/>
      <c r="F50" s="58"/>
      <c r="G50" s="62"/>
      <c r="H50" s="61"/>
      <c r="I50" s="61"/>
      <c r="J50" s="60"/>
      <c r="Q50" s="55"/>
    </row>
    <row r="51" spans="1:26" ht="20.100000000000001" customHeight="1">
      <c r="B51" s="58"/>
      <c r="F51" s="58"/>
      <c r="G51" s="58"/>
      <c r="J51" s="59"/>
      <c r="Q51" s="55"/>
    </row>
    <row r="52" spans="1:26" ht="20.100000000000001" customHeight="1">
      <c r="B52" s="58"/>
      <c r="F52" s="58"/>
      <c r="G52" s="58"/>
      <c r="J52" s="59"/>
      <c r="Q52" s="55"/>
      <c r="R52" s="250"/>
      <c r="S52" s="250"/>
      <c r="T52" s="250"/>
      <c r="U52" s="250"/>
      <c r="V52" s="250"/>
      <c r="W52" s="250"/>
      <c r="X52" s="250"/>
      <c r="Y52" s="250"/>
      <c r="Z52" s="250"/>
    </row>
    <row r="53" spans="1:26" ht="20.100000000000001" customHeight="1">
      <c r="B53" s="58"/>
      <c r="D53" s="12"/>
      <c r="F53" s="58"/>
      <c r="G53" s="58"/>
      <c r="J53" s="59"/>
      <c r="Q53" s="55"/>
    </row>
    <row r="54" spans="1:26" ht="20.100000000000001" customHeight="1">
      <c r="B54" s="246" t="s">
        <v>33</v>
      </c>
      <c r="C54" s="247"/>
      <c r="D54" s="247"/>
      <c r="E54" s="247"/>
      <c r="F54" s="58"/>
      <c r="G54" s="147" t="s">
        <v>34</v>
      </c>
      <c r="H54" s="146"/>
      <c r="I54" s="146"/>
      <c r="J54" s="145"/>
      <c r="Q54" s="55"/>
    </row>
    <row r="55" spans="1:26" ht="20.100000000000001" customHeight="1">
      <c r="D55" s="54"/>
      <c r="E55" s="54"/>
      <c r="F55" s="54"/>
      <c r="G55" s="54"/>
      <c r="H55" s="54"/>
    </row>
    <row r="56" spans="1:26" ht="19.5">
      <c r="B56" s="144" t="s">
        <v>112</v>
      </c>
    </row>
    <row r="57" spans="1:26" ht="150" customHeight="1">
      <c r="B57" s="367"/>
      <c r="C57" s="367"/>
      <c r="D57" s="367"/>
      <c r="E57" s="367"/>
      <c r="F57" s="367"/>
      <c r="G57" s="367"/>
      <c r="H57" s="367"/>
      <c r="I57" s="367"/>
      <c r="J57" s="367"/>
    </row>
    <row r="58" spans="1:26" ht="20.100000000000001" customHeight="1">
      <c r="D58" s="54"/>
      <c r="E58" s="54"/>
      <c r="F58" s="54"/>
      <c r="G58" s="54"/>
      <c r="H58" s="54"/>
    </row>
    <row r="59" spans="1:26" ht="19.5">
      <c r="B59" s="68" t="s">
        <v>113</v>
      </c>
    </row>
    <row r="60" spans="1:26" ht="150" customHeight="1">
      <c r="B60" s="367"/>
      <c r="C60" s="367"/>
      <c r="D60" s="367"/>
      <c r="E60" s="367"/>
      <c r="F60" s="367"/>
      <c r="G60" s="367"/>
      <c r="H60" s="367"/>
      <c r="I60" s="367"/>
      <c r="J60" s="367"/>
    </row>
    <row r="61" spans="1:26" ht="6" customHeight="1">
      <c r="D61" s="54"/>
      <c r="E61" s="54"/>
      <c r="F61" s="54"/>
      <c r="G61" s="54"/>
      <c r="H61" s="54"/>
    </row>
    <row r="62" spans="1:26" s="4" customFormat="1" ht="18.75" customHeight="1">
      <c r="A62" s="65"/>
      <c r="B62" s="1" t="s">
        <v>114</v>
      </c>
      <c r="C62" s="68"/>
      <c r="D62" s="68"/>
      <c r="E62" s="68"/>
      <c r="F62" s="68"/>
      <c r="G62" s="68"/>
      <c r="H62" s="68"/>
      <c r="I62" s="65"/>
      <c r="J62" s="65"/>
      <c r="K62" s="65"/>
    </row>
    <row r="63" spans="1:26" s="4" customFormat="1" ht="20.100000000000001" customHeight="1">
      <c r="A63" s="65"/>
      <c r="B63" s="1"/>
      <c r="C63" s="68"/>
      <c r="D63" s="68"/>
      <c r="E63" s="68"/>
      <c r="F63" s="68"/>
      <c r="G63" s="68"/>
      <c r="H63" s="68"/>
      <c r="I63" s="65"/>
      <c r="J63" s="65"/>
      <c r="K63" s="65"/>
    </row>
    <row r="64" spans="1:26" s="4" customFormat="1" ht="19.5">
      <c r="A64" s="65"/>
      <c r="B64" s="68" t="s">
        <v>115</v>
      </c>
      <c r="C64" s="143"/>
      <c r="D64" s="68"/>
      <c r="E64" s="68"/>
      <c r="F64" s="68"/>
      <c r="G64" s="68"/>
      <c r="H64" s="68"/>
      <c r="I64" s="65"/>
      <c r="J64" s="65"/>
      <c r="K64" s="65"/>
    </row>
    <row r="65" spans="1:11" s="4" customFormat="1" ht="18.75" customHeight="1">
      <c r="A65" s="65"/>
      <c r="B65" s="358" t="s">
        <v>39</v>
      </c>
      <c r="C65" s="237" t="s">
        <v>116</v>
      </c>
      <c r="D65" s="240" t="s">
        <v>41</v>
      </c>
      <c r="E65" s="242"/>
      <c r="F65" s="361" t="s">
        <v>117</v>
      </c>
      <c r="G65" s="361" t="s">
        <v>118</v>
      </c>
      <c r="H65" s="361" t="s">
        <v>119</v>
      </c>
      <c r="I65" s="65"/>
      <c r="J65" s="65"/>
      <c r="K65" s="65"/>
    </row>
    <row r="66" spans="1:11" s="4" customFormat="1" ht="58.5">
      <c r="A66" s="65"/>
      <c r="B66" s="359"/>
      <c r="C66" s="239"/>
      <c r="D66" s="137" t="s">
        <v>120</v>
      </c>
      <c r="E66" s="136" t="s">
        <v>121</v>
      </c>
      <c r="F66" s="232"/>
      <c r="G66" s="366"/>
      <c r="H66" s="232"/>
      <c r="I66" s="65"/>
      <c r="J66" s="65"/>
      <c r="K66" s="65"/>
    </row>
    <row r="67" spans="1:11" s="4" customFormat="1" ht="20.100000000000001" customHeight="1">
      <c r="A67" s="65"/>
      <c r="B67" s="46" t="s">
        <v>122</v>
      </c>
      <c r="C67" s="45"/>
      <c r="D67" s="44"/>
      <c r="E67" s="135">
        <f>D67*12</f>
        <v>0</v>
      </c>
      <c r="F67" s="43"/>
      <c r="G67" s="134">
        <f>$E$67*$F$67/60</f>
        <v>0</v>
      </c>
      <c r="H67" s="41" t="e">
        <f>$G$67/$C$67</f>
        <v>#DIV/0!</v>
      </c>
      <c r="I67" s="65"/>
      <c r="J67" s="65"/>
      <c r="K67" s="65"/>
    </row>
    <row r="68" spans="1:11" s="4" customFormat="1" ht="20.100000000000001" customHeight="1">
      <c r="A68" s="65"/>
      <c r="B68" s="26" t="s">
        <v>123</v>
      </c>
      <c r="C68" s="25"/>
      <c r="D68" s="24"/>
      <c r="E68" s="133">
        <f>D68*12</f>
        <v>0</v>
      </c>
      <c r="F68" s="23"/>
      <c r="G68" s="27">
        <f>$E$68*$F$68/60</f>
        <v>0</v>
      </c>
      <c r="H68" s="27" t="e">
        <f>$G$68/$C$68</f>
        <v>#DIV/0!</v>
      </c>
      <c r="I68" s="65"/>
      <c r="J68" s="65"/>
      <c r="K68" s="65"/>
    </row>
    <row r="69" spans="1:11" s="4" customFormat="1" ht="20.100000000000001" customHeight="1">
      <c r="A69" s="65"/>
      <c r="B69" s="26" t="s">
        <v>124</v>
      </c>
      <c r="C69" s="25"/>
      <c r="D69" s="24"/>
      <c r="E69" s="133">
        <f>D69*12</f>
        <v>0</v>
      </c>
      <c r="F69" s="23"/>
      <c r="G69" s="27">
        <f>$E$69*$F$69/60</f>
        <v>0</v>
      </c>
      <c r="H69" s="27" t="e">
        <f>$G$69/$C$69</f>
        <v>#DIV/0!</v>
      </c>
      <c r="I69" s="65"/>
      <c r="J69" s="65"/>
      <c r="K69" s="65"/>
    </row>
    <row r="70" spans="1:11" s="4" customFormat="1" ht="20.100000000000001" customHeight="1">
      <c r="A70" s="65"/>
      <c r="B70" s="26" t="s">
        <v>125</v>
      </c>
      <c r="C70" s="25"/>
      <c r="D70" s="24"/>
      <c r="E70" s="133">
        <f>D70*12</f>
        <v>0</v>
      </c>
      <c r="F70" s="23"/>
      <c r="G70" s="27">
        <f>$E$70*$F$70/60</f>
        <v>0</v>
      </c>
      <c r="H70" s="35" t="e">
        <f>G70/C70</f>
        <v>#DIV/0!</v>
      </c>
      <c r="I70" s="65"/>
      <c r="J70" s="65"/>
      <c r="K70" s="65"/>
    </row>
    <row r="71" spans="1:11" s="4" customFormat="1" ht="18.75">
      <c r="A71" s="65"/>
      <c r="B71" s="219"/>
      <c r="C71" s="220"/>
      <c r="D71" s="20">
        <f>SUM(D67:D70)</f>
        <v>0</v>
      </c>
      <c r="E71" s="132">
        <f>SUM(E67:E70)</f>
        <v>0</v>
      </c>
      <c r="F71" s="19">
        <f>SUM(F67:F70)</f>
        <v>0</v>
      </c>
      <c r="G71" s="17">
        <f>SUM(G67:G70)</f>
        <v>0</v>
      </c>
      <c r="H71" s="142" t="e">
        <f>SUM(H67:H70)</f>
        <v>#DIV/0!</v>
      </c>
      <c r="I71" s="65"/>
      <c r="J71" s="65"/>
      <c r="K71" s="65"/>
    </row>
    <row r="72" spans="1:11" s="4" customFormat="1" ht="18.75">
      <c r="A72" s="65"/>
      <c r="B72" s="141"/>
      <c r="C72" s="141"/>
      <c r="D72" s="140"/>
      <c r="E72" s="140"/>
      <c r="F72" s="139"/>
      <c r="G72" s="138"/>
      <c r="H72" s="138"/>
      <c r="I72" s="65"/>
      <c r="J72" s="65"/>
      <c r="K72" s="65"/>
    </row>
    <row r="73" spans="1:11" s="4" customFormat="1" ht="20.100000000000001" customHeight="1">
      <c r="A73" s="65"/>
      <c r="B73" s="68" t="s">
        <v>126</v>
      </c>
      <c r="C73" s="68"/>
      <c r="D73" s="68"/>
      <c r="E73" s="68"/>
      <c r="F73" s="68"/>
      <c r="G73" s="68"/>
      <c r="H73" s="68"/>
      <c r="I73" s="65"/>
      <c r="J73" s="65"/>
      <c r="K73" s="65"/>
    </row>
    <row r="74" spans="1:11" s="4" customFormat="1" ht="18.75" customHeight="1">
      <c r="A74" s="65"/>
      <c r="B74" s="358" t="s">
        <v>39</v>
      </c>
      <c r="C74" s="237" t="s">
        <v>116</v>
      </c>
      <c r="D74" s="240" t="s">
        <v>41</v>
      </c>
      <c r="E74" s="242"/>
      <c r="F74" s="361" t="s">
        <v>117</v>
      </c>
      <c r="G74" s="361" t="s">
        <v>118</v>
      </c>
      <c r="H74" s="361" t="s">
        <v>119</v>
      </c>
      <c r="I74" s="65"/>
      <c r="J74" s="65"/>
      <c r="K74" s="65"/>
    </row>
    <row r="75" spans="1:11" s="4" customFormat="1" ht="58.5">
      <c r="A75" s="65"/>
      <c r="B75" s="359"/>
      <c r="C75" s="239"/>
      <c r="D75" s="137" t="s">
        <v>120</v>
      </c>
      <c r="E75" s="136" t="s">
        <v>121</v>
      </c>
      <c r="F75" s="232"/>
      <c r="G75" s="366"/>
      <c r="H75" s="232"/>
      <c r="I75" s="65"/>
      <c r="J75" s="65"/>
      <c r="K75" s="65"/>
    </row>
    <row r="76" spans="1:11" s="4" customFormat="1" ht="20.100000000000001" customHeight="1">
      <c r="A76" s="65"/>
      <c r="B76" s="46" t="s">
        <v>122</v>
      </c>
      <c r="C76" s="45"/>
      <c r="D76" s="44"/>
      <c r="E76" s="135">
        <f>D76*12</f>
        <v>0</v>
      </c>
      <c r="F76" s="43"/>
      <c r="G76" s="134">
        <f>E76*F76/60</f>
        <v>0</v>
      </c>
      <c r="H76" s="134" t="e">
        <f>G76/C76</f>
        <v>#DIV/0!</v>
      </c>
      <c r="I76" s="65"/>
      <c r="J76" s="65"/>
      <c r="K76" s="65"/>
    </row>
    <row r="77" spans="1:11" s="4" customFormat="1" ht="20.100000000000001" customHeight="1">
      <c r="A77" s="65"/>
      <c r="B77" s="26" t="s">
        <v>123</v>
      </c>
      <c r="C77" s="25"/>
      <c r="D77" s="24"/>
      <c r="E77" s="133">
        <f>D77*12</f>
        <v>0</v>
      </c>
      <c r="F77" s="23"/>
      <c r="G77" s="27">
        <f>E77*F77/60</f>
        <v>0</v>
      </c>
      <c r="H77" s="27" t="e">
        <f>G77/C77</f>
        <v>#DIV/0!</v>
      </c>
      <c r="I77" s="65"/>
      <c r="J77" s="65"/>
      <c r="K77" s="65"/>
    </row>
    <row r="78" spans="1:11" s="4" customFormat="1" ht="20.100000000000001" customHeight="1">
      <c r="A78" s="65"/>
      <c r="B78" s="26" t="s">
        <v>124</v>
      </c>
      <c r="C78" s="25"/>
      <c r="D78" s="24"/>
      <c r="E78" s="133">
        <f>D78*12</f>
        <v>0</v>
      </c>
      <c r="F78" s="23"/>
      <c r="G78" s="27">
        <f>E78*F78/60</f>
        <v>0</v>
      </c>
      <c r="H78" s="27" t="e">
        <f>G78/C78</f>
        <v>#DIV/0!</v>
      </c>
      <c r="I78" s="65"/>
      <c r="J78" s="65"/>
      <c r="K78" s="65"/>
    </row>
    <row r="79" spans="1:11" s="4" customFormat="1" ht="20.100000000000001" customHeight="1">
      <c r="A79" s="65"/>
      <c r="B79" s="26" t="s">
        <v>125</v>
      </c>
      <c r="C79" s="25"/>
      <c r="D79" s="24"/>
      <c r="E79" s="133">
        <f>D79*12</f>
        <v>0</v>
      </c>
      <c r="F79" s="23"/>
      <c r="G79" s="27">
        <f>E79*F79/60</f>
        <v>0</v>
      </c>
      <c r="H79" s="35" t="e">
        <f>G79/C79</f>
        <v>#DIV/0!</v>
      </c>
      <c r="I79" s="65"/>
      <c r="J79" s="65"/>
      <c r="K79" s="65"/>
    </row>
    <row r="80" spans="1:11" s="4" customFormat="1" ht="20.100000000000001" customHeight="1">
      <c r="A80" s="65"/>
      <c r="B80" s="219"/>
      <c r="C80" s="220"/>
      <c r="D80" s="20">
        <f>SUM(D76:D79)</f>
        <v>0</v>
      </c>
      <c r="E80" s="132">
        <f>SUM(E76:E79)</f>
        <v>0</v>
      </c>
      <c r="F80" s="19">
        <f>SUM(F76:F79)</f>
        <v>0</v>
      </c>
      <c r="G80" s="17">
        <f>SUM(G76:G79)</f>
        <v>0</v>
      </c>
      <c r="H80" s="17" t="e">
        <f>SUM(H76:H79)</f>
        <v>#DIV/0!</v>
      </c>
      <c r="I80" s="65"/>
      <c r="J80" s="65"/>
      <c r="K80" s="65"/>
    </row>
    <row r="81" spans="1:11" s="4" customFormat="1" ht="20.100000000000001" customHeight="1">
      <c r="A81" s="65"/>
      <c r="B81" s="121" t="s">
        <v>63</v>
      </c>
      <c r="C81" s="68"/>
      <c r="D81" s="68"/>
      <c r="E81" s="68"/>
      <c r="F81" s="68"/>
      <c r="G81" s="68"/>
      <c r="H81" s="68"/>
      <c r="I81" s="65"/>
      <c r="J81" s="65"/>
      <c r="K81" s="65"/>
    </row>
    <row r="82" spans="1:11" s="4" customFormat="1" ht="20.100000000000001" customHeight="1">
      <c r="A82" s="65"/>
      <c r="B82" s="68"/>
      <c r="C82" s="120" t="e">
        <f>($G$71-$G$80)/$G$71</f>
        <v>#DIV/0!</v>
      </c>
      <c r="D82" s="68"/>
      <c r="E82" s="68"/>
      <c r="F82" s="68"/>
      <c r="G82" s="68"/>
      <c r="H82" s="68"/>
      <c r="I82" s="65"/>
      <c r="J82" s="65"/>
      <c r="K82" s="65"/>
    </row>
    <row r="83" spans="1:11" s="4" customFormat="1" ht="19.5">
      <c r="A83" s="65"/>
      <c r="B83" s="68"/>
      <c r="C83" s="131"/>
      <c r="D83" s="68"/>
      <c r="E83" s="68"/>
      <c r="F83" s="68"/>
      <c r="G83" s="68"/>
      <c r="H83" s="68"/>
      <c r="I83" s="65"/>
      <c r="J83" s="65"/>
      <c r="K83" s="65"/>
    </row>
    <row r="84" spans="1:11" s="4" customFormat="1" ht="19.5">
      <c r="A84" s="65"/>
      <c r="B84" s="68" t="s">
        <v>127</v>
      </c>
      <c r="C84" s="131"/>
      <c r="D84" s="68"/>
      <c r="E84" s="68"/>
      <c r="F84" s="68"/>
      <c r="G84" s="68"/>
      <c r="H84" s="68"/>
      <c r="I84" s="65"/>
      <c r="J84" s="65"/>
      <c r="K84" s="65"/>
    </row>
    <row r="85" spans="1:11" s="4" customFormat="1" ht="9" customHeight="1">
      <c r="A85" s="65"/>
      <c r="B85" s="68"/>
      <c r="C85" s="131"/>
      <c r="D85" s="68"/>
      <c r="E85" s="68"/>
      <c r="F85" s="68"/>
      <c r="G85" s="68"/>
      <c r="H85" s="68"/>
      <c r="I85" s="65"/>
      <c r="J85" s="65"/>
      <c r="K85" s="65"/>
    </row>
    <row r="86" spans="1:11" s="4" customFormat="1" ht="19.5">
      <c r="A86" s="65"/>
      <c r="B86" s="68" t="s">
        <v>128</v>
      </c>
      <c r="C86" s="68"/>
      <c r="D86" s="68"/>
      <c r="E86" s="68"/>
      <c r="F86" s="68"/>
      <c r="G86" s="68"/>
      <c r="H86" s="68"/>
      <c r="I86" s="65"/>
      <c r="J86" s="65"/>
      <c r="K86" s="65"/>
    </row>
    <row r="87" spans="1:11" s="4" customFormat="1" ht="18.75" customHeight="1">
      <c r="A87" s="65"/>
      <c r="B87" s="362" t="s">
        <v>129</v>
      </c>
      <c r="C87" s="364" t="s">
        <v>130</v>
      </c>
      <c r="D87" s="365"/>
      <c r="E87" s="68"/>
      <c r="F87" s="68"/>
      <c r="G87" s="68"/>
      <c r="H87" s="68"/>
      <c r="I87" s="65"/>
      <c r="J87" s="65"/>
      <c r="K87" s="65"/>
    </row>
    <row r="88" spans="1:11" s="4" customFormat="1" ht="58.5">
      <c r="A88" s="65"/>
      <c r="B88" s="363"/>
      <c r="C88" s="130" t="s">
        <v>120</v>
      </c>
      <c r="D88" s="129" t="s">
        <v>131</v>
      </c>
      <c r="E88" s="68"/>
      <c r="F88" s="68"/>
      <c r="G88" s="68"/>
      <c r="H88" s="68"/>
      <c r="I88" s="65"/>
      <c r="J88" s="65"/>
      <c r="K88" s="65"/>
    </row>
    <row r="89" spans="1:11" s="4" customFormat="1" ht="20.100000000000001" customHeight="1">
      <c r="A89" s="65"/>
      <c r="B89" s="46" t="s">
        <v>132</v>
      </c>
      <c r="C89" s="128"/>
      <c r="D89" s="127">
        <f>C89*12</f>
        <v>0</v>
      </c>
      <c r="E89" s="68"/>
      <c r="F89" s="68"/>
      <c r="G89" s="68"/>
      <c r="H89" s="68"/>
      <c r="I89" s="65"/>
      <c r="J89" s="65"/>
      <c r="K89" s="65"/>
    </row>
    <row r="90" spans="1:11" s="4" customFormat="1" ht="20.100000000000001" customHeight="1">
      <c r="A90" s="65"/>
      <c r="B90" s="26" t="s">
        <v>133</v>
      </c>
      <c r="C90" s="126"/>
      <c r="D90" s="125">
        <f>C90*12</f>
        <v>0</v>
      </c>
      <c r="E90" s="68"/>
      <c r="F90" s="68"/>
      <c r="G90" s="68"/>
      <c r="H90" s="68"/>
      <c r="I90" s="65"/>
      <c r="J90" s="65"/>
      <c r="K90" s="65"/>
    </row>
    <row r="91" spans="1:11" s="4" customFormat="1" ht="20.100000000000001" customHeight="1">
      <c r="A91" s="65"/>
      <c r="B91" s="26" t="s">
        <v>134</v>
      </c>
      <c r="C91" s="126"/>
      <c r="D91" s="125">
        <f>C91*12</f>
        <v>0</v>
      </c>
      <c r="E91" s="68"/>
      <c r="F91" s="68"/>
      <c r="G91" s="68"/>
      <c r="H91" s="68"/>
      <c r="I91" s="65"/>
      <c r="J91" s="65"/>
      <c r="K91" s="65"/>
    </row>
    <row r="92" spans="1:11" s="4" customFormat="1" ht="20.100000000000001" customHeight="1">
      <c r="A92" s="65"/>
      <c r="B92" s="124"/>
      <c r="C92" s="123">
        <f>SUM(C89:C91)</f>
        <v>0</v>
      </c>
      <c r="D92" s="122">
        <f>SUM(D89:D91)</f>
        <v>0</v>
      </c>
      <c r="E92" s="68"/>
      <c r="F92" s="68"/>
      <c r="G92" s="68"/>
      <c r="H92" s="68"/>
      <c r="I92" s="65"/>
      <c r="J92" s="65"/>
      <c r="K92" s="65"/>
    </row>
    <row r="93" spans="1:11" s="4" customFormat="1" ht="19.5">
      <c r="A93" s="65"/>
      <c r="B93" s="68" t="s">
        <v>135</v>
      </c>
      <c r="C93" s="68"/>
      <c r="D93" s="68"/>
      <c r="E93" s="68"/>
      <c r="F93" s="68"/>
      <c r="G93" s="68"/>
      <c r="H93" s="68"/>
      <c r="I93" s="65"/>
      <c r="J93" s="65"/>
      <c r="K93" s="65"/>
    </row>
    <row r="94" spans="1:11" s="4" customFormat="1" ht="18.75" customHeight="1">
      <c r="A94" s="65"/>
      <c r="B94" s="362" t="s">
        <v>129</v>
      </c>
      <c r="C94" s="364" t="s">
        <v>130</v>
      </c>
      <c r="D94" s="365"/>
      <c r="E94" s="68"/>
      <c r="F94" s="68"/>
      <c r="G94" s="68"/>
      <c r="H94" s="68"/>
      <c r="I94" s="65"/>
      <c r="J94" s="65"/>
      <c r="K94" s="65"/>
    </row>
    <row r="95" spans="1:11" s="4" customFormat="1" ht="58.5">
      <c r="A95" s="65"/>
      <c r="B95" s="363"/>
      <c r="C95" s="130" t="s">
        <v>120</v>
      </c>
      <c r="D95" s="129" t="s">
        <v>131</v>
      </c>
      <c r="E95" s="68"/>
      <c r="F95" s="68"/>
      <c r="G95" s="68"/>
      <c r="H95" s="68"/>
      <c r="I95" s="65"/>
      <c r="J95" s="65"/>
      <c r="K95" s="65"/>
    </row>
    <row r="96" spans="1:11" s="4" customFormat="1" ht="20.100000000000001" customHeight="1">
      <c r="A96" s="65"/>
      <c r="B96" s="46" t="s">
        <v>132</v>
      </c>
      <c r="C96" s="128"/>
      <c r="D96" s="127">
        <f>C96*12</f>
        <v>0</v>
      </c>
      <c r="E96" s="68"/>
      <c r="F96" s="68"/>
      <c r="G96" s="68"/>
      <c r="H96" s="68"/>
      <c r="I96" s="65"/>
      <c r="J96" s="65"/>
      <c r="K96" s="65"/>
    </row>
    <row r="97" spans="1:11" s="4" customFormat="1" ht="20.100000000000001" customHeight="1">
      <c r="A97" s="65"/>
      <c r="B97" s="26" t="s">
        <v>133</v>
      </c>
      <c r="C97" s="126"/>
      <c r="D97" s="125">
        <f>C97*12</f>
        <v>0</v>
      </c>
      <c r="E97" s="68"/>
      <c r="F97" s="68"/>
      <c r="G97" s="68"/>
      <c r="H97" s="68"/>
      <c r="I97" s="65"/>
      <c r="J97" s="65"/>
      <c r="K97" s="65"/>
    </row>
    <row r="98" spans="1:11" s="4" customFormat="1" ht="20.100000000000001" customHeight="1">
      <c r="A98" s="65"/>
      <c r="B98" s="26" t="s">
        <v>134</v>
      </c>
      <c r="C98" s="126"/>
      <c r="D98" s="125">
        <f>C98*12</f>
        <v>0</v>
      </c>
      <c r="E98" s="68"/>
      <c r="F98" s="68"/>
      <c r="G98" s="68"/>
      <c r="H98" s="68"/>
      <c r="I98" s="65"/>
      <c r="J98" s="65"/>
      <c r="K98" s="65"/>
    </row>
    <row r="99" spans="1:11" s="4" customFormat="1" ht="20.100000000000001" customHeight="1">
      <c r="A99" s="65"/>
      <c r="B99" s="124"/>
      <c r="C99" s="123">
        <f>SUM(C96:C98)</f>
        <v>0</v>
      </c>
      <c r="D99" s="122">
        <f>SUM(D96:D98)</f>
        <v>0</v>
      </c>
      <c r="E99" s="68"/>
      <c r="F99" s="68"/>
      <c r="G99" s="68"/>
      <c r="H99" s="68"/>
      <c r="I99" s="65"/>
      <c r="J99" s="65"/>
      <c r="K99" s="65"/>
    </row>
    <row r="100" spans="1:11" s="4" customFormat="1" ht="20.100000000000001" customHeight="1">
      <c r="A100" s="65"/>
      <c r="B100" s="121" t="s">
        <v>136</v>
      </c>
      <c r="C100" s="68"/>
      <c r="D100" s="68"/>
      <c r="E100" s="68"/>
      <c r="F100" s="68"/>
      <c r="G100" s="68"/>
      <c r="H100" s="68"/>
      <c r="I100" s="65"/>
      <c r="J100" s="65"/>
      <c r="K100" s="65"/>
    </row>
    <row r="101" spans="1:11" s="4" customFormat="1" ht="20.100000000000001" customHeight="1">
      <c r="A101" s="65"/>
      <c r="B101" s="68"/>
      <c r="C101" s="120" t="e">
        <f>($D$92-$D$99)/D92</f>
        <v>#DIV/0!</v>
      </c>
      <c r="D101" s="68"/>
      <c r="E101" s="68"/>
      <c r="F101" s="68"/>
      <c r="G101" s="68"/>
      <c r="H101" s="68"/>
      <c r="I101" s="65"/>
      <c r="J101" s="65"/>
      <c r="K101" s="65"/>
    </row>
    <row r="102" spans="1:11" s="4" customFormat="1" ht="19.5">
      <c r="A102" s="65"/>
      <c r="B102" s="68"/>
      <c r="C102" s="68"/>
      <c r="D102" s="68"/>
      <c r="E102" s="68"/>
      <c r="F102" s="68"/>
      <c r="G102" s="68"/>
      <c r="H102" s="68"/>
      <c r="I102" s="65"/>
      <c r="J102" s="65"/>
      <c r="K102" s="65"/>
    </row>
    <row r="103" spans="1:11" ht="19.5">
      <c r="B103" s="68" t="s">
        <v>137</v>
      </c>
      <c r="C103" s="1"/>
      <c r="D103" s="1"/>
      <c r="E103" s="1"/>
      <c r="F103" s="1"/>
      <c r="G103" s="1"/>
      <c r="H103" s="1"/>
    </row>
    <row r="104" spans="1:11" ht="150" customHeight="1">
      <c r="B104" s="360"/>
      <c r="C104" s="360"/>
      <c r="D104" s="360"/>
      <c r="E104" s="360"/>
      <c r="F104" s="360"/>
      <c r="G104" s="360"/>
      <c r="H104" s="360"/>
      <c r="I104" s="360"/>
      <c r="J104" s="360"/>
    </row>
  </sheetData>
  <sheetProtection selectLockedCells="1" selectUnlockedCells="1"/>
  <mergeCells count="41">
    <mergeCell ref="R52:Z52"/>
    <mergeCell ref="B54:E54"/>
    <mergeCell ref="G49:J49"/>
    <mergeCell ref="B20:J20"/>
    <mergeCell ref="D15:E15"/>
    <mergeCell ref="F15:J15"/>
    <mergeCell ref="B24:J24"/>
    <mergeCell ref="B22:J22"/>
    <mergeCell ref="B2:J2"/>
    <mergeCell ref="I4:J4"/>
    <mergeCell ref="C6:J6"/>
    <mergeCell ref="C7:J7"/>
    <mergeCell ref="C8:J8"/>
    <mergeCell ref="C9:J9"/>
    <mergeCell ref="B10:J10"/>
    <mergeCell ref="B11:J11"/>
    <mergeCell ref="B12:J12"/>
    <mergeCell ref="B13:J13"/>
    <mergeCell ref="B14:J14"/>
    <mergeCell ref="B57:J57"/>
    <mergeCell ref="B60:J60"/>
    <mergeCell ref="H65:H66"/>
    <mergeCell ref="B49:E49"/>
    <mergeCell ref="F65:F66"/>
    <mergeCell ref="G65:G66"/>
    <mergeCell ref="B71:C71"/>
    <mergeCell ref="B65:B66"/>
    <mergeCell ref="B104:J104"/>
    <mergeCell ref="H74:H75"/>
    <mergeCell ref="B80:C80"/>
    <mergeCell ref="B87:B88"/>
    <mergeCell ref="C87:D87"/>
    <mergeCell ref="B94:B95"/>
    <mergeCell ref="B74:B75"/>
    <mergeCell ref="C74:C75"/>
    <mergeCell ref="D74:E74"/>
    <mergeCell ref="F74:F75"/>
    <mergeCell ref="C94:D94"/>
    <mergeCell ref="G74:G75"/>
    <mergeCell ref="C65:C66"/>
    <mergeCell ref="D65:E65"/>
  </mergeCells>
  <phoneticPr fontId="3"/>
  <conditionalFormatting sqref="C15:C16">
    <cfRule type="containsText" dxfId="6" priority="1" operator="containsText" text="あり">
      <formula>NOT(ISERROR(SEARCH("あり",C15)))</formula>
    </cfRule>
    <cfRule type="containsText" dxfId="5" priority="3" operator="containsText" text="なし">
      <formula>NOT(ISERROR(SEARCH("なし",C15)))</formula>
    </cfRule>
    <cfRule type="containsText" dxfId="4" priority="4" operator="containsText" text="あり">
      <formula>NOT(ISERROR(SEARCH("あり",C15)))</formula>
    </cfRule>
  </conditionalFormatting>
  <conditionalFormatting sqref="D28:H29">
    <cfRule type="cellIs" dxfId="3" priority="2" operator="greaterThan">
      <formula>1000000</formula>
    </cfRule>
  </conditionalFormatting>
  <dataValidations count="5">
    <dataValidation imeMode="halfKatakana" allowBlank="1" showInputMessage="1" showErrorMessage="1" sqref="C8:H8 C6" xr:uid="{726D681A-2FFB-4961-966B-9E9AE96B6287}"/>
    <dataValidation type="list" allowBlank="1" showInputMessage="1" showErrorMessage="1" sqref="C15:C16" xr:uid="{A166B190-4ED2-4FCD-92DE-3468AE1D0023}">
      <formula1>"あり,なし"</formula1>
    </dataValidation>
    <dataValidation type="list" allowBlank="1" showInputMessage="1" showErrorMessage="1" sqref="B11:J11" xr:uid="{FB7A6505-A39F-4806-B887-599DC1B7C105}">
      <formula1>"療養介護,生活介護,自立訓練,就労移行支援,就労継続支援A型,就労継続支援B型,就労定着支援,就労選択支援,自立生活援助,短期入所,施設入所支援,共同生活援助,居宅介護,重度訪問介護,同行援護,行動援護,計画相談支援,地域移行支援,地域定着支援"</formula1>
    </dataValidation>
    <dataValidation imeMode="halfAlpha" allowBlank="1" showInputMessage="1" showErrorMessage="1" sqref="B13:J13" xr:uid="{E1D0ADC9-3F7B-4BE6-96D1-FD718FCFBEEE}"/>
    <dataValidation type="list" allowBlank="1" showInputMessage="1" showErrorMessage="1" sqref="F15:J15" xr:uid="{4A625CB0-1F04-49EF-810A-378FFACB74E6}">
      <formula1>"令和元年度,令和２年度,令和３年度,令和４年度,令和５年度,令和６年度,令和７年度"</formula1>
    </dataValidation>
  </dataValidations>
  <printOptions horizontalCentered="1"/>
  <pageMargins left="0.70866141732283472" right="0.70866141732283472" top="0.74803149606299213" bottom="0.74803149606299213" header="0.31496062992125984" footer="0.31496062992125984"/>
  <pageSetup paperSize="9" scale="47" fitToHeight="0" orientation="portrait" r:id="rId1"/>
  <rowBreaks count="1" manualBreakCount="1">
    <brk id="60"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1</xdr:col>
                    <xdr:colOff>1771650</xdr:colOff>
                    <xdr:row>27</xdr:row>
                    <xdr:rowOff>190500</xdr:rowOff>
                  </from>
                  <to>
                    <xdr:col>2</xdr:col>
                    <xdr:colOff>38100</xdr:colOff>
                    <xdr:row>30</xdr:row>
                    <xdr:rowOff>76200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1</xdr:col>
                    <xdr:colOff>1771650</xdr:colOff>
                    <xdr:row>30</xdr:row>
                    <xdr:rowOff>161925</xdr:rowOff>
                  </from>
                  <to>
                    <xdr:col>2</xdr:col>
                    <xdr:colOff>38100</xdr:colOff>
                    <xdr:row>32</xdr:row>
                    <xdr:rowOff>28575</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xdr:col>
                    <xdr:colOff>1771650</xdr:colOff>
                    <xdr:row>29</xdr:row>
                    <xdr:rowOff>104775</xdr:rowOff>
                  </from>
                  <to>
                    <xdr:col>2</xdr:col>
                    <xdr:colOff>38100</xdr:colOff>
                    <xdr:row>31</xdr:row>
                    <xdr:rowOff>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1</xdr:col>
                    <xdr:colOff>1771650</xdr:colOff>
                    <xdr:row>33</xdr:row>
                    <xdr:rowOff>114300</xdr:rowOff>
                  </from>
                  <to>
                    <xdr:col>2</xdr:col>
                    <xdr:colOff>38100</xdr:colOff>
                    <xdr:row>34</xdr:row>
                    <xdr:rowOff>171450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1</xdr:col>
                    <xdr:colOff>1771650</xdr:colOff>
                    <xdr:row>43</xdr:row>
                    <xdr:rowOff>0</xdr:rowOff>
                  </from>
                  <to>
                    <xdr:col>2</xdr:col>
                    <xdr:colOff>38100</xdr:colOff>
                    <xdr:row>44</xdr:row>
                    <xdr:rowOff>9525</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3</xdr:col>
                    <xdr:colOff>742950</xdr:colOff>
                    <xdr:row>29</xdr:row>
                    <xdr:rowOff>152400</xdr:rowOff>
                  </from>
                  <to>
                    <xdr:col>3</xdr:col>
                    <xdr:colOff>990600</xdr:colOff>
                    <xdr:row>30</xdr:row>
                    <xdr:rowOff>180975</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3</xdr:col>
                    <xdr:colOff>742950</xdr:colOff>
                    <xdr:row>27</xdr:row>
                    <xdr:rowOff>228600</xdr:rowOff>
                  </from>
                  <to>
                    <xdr:col>3</xdr:col>
                    <xdr:colOff>990600</xdr:colOff>
                    <xdr:row>30</xdr:row>
                    <xdr:rowOff>19050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1</xdr:col>
                    <xdr:colOff>1771650</xdr:colOff>
                    <xdr:row>37</xdr:row>
                    <xdr:rowOff>209550</xdr:rowOff>
                  </from>
                  <to>
                    <xdr:col>2</xdr:col>
                    <xdr:colOff>38100</xdr:colOff>
                    <xdr:row>38</xdr:row>
                    <xdr:rowOff>228600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1</xdr:col>
                    <xdr:colOff>1771650</xdr:colOff>
                    <xdr:row>44</xdr:row>
                    <xdr:rowOff>200025</xdr:rowOff>
                  </from>
                  <to>
                    <xdr:col>2</xdr:col>
                    <xdr:colOff>38100</xdr:colOff>
                    <xdr:row>46</xdr:row>
                    <xdr:rowOff>38100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1</xdr:col>
                    <xdr:colOff>1771650</xdr:colOff>
                    <xdr:row>41</xdr:row>
                    <xdr:rowOff>133350</xdr:rowOff>
                  </from>
                  <to>
                    <xdr:col>2</xdr:col>
                    <xdr:colOff>38100</xdr:colOff>
                    <xdr:row>42</xdr:row>
                    <xdr:rowOff>209550</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1</xdr:col>
                    <xdr:colOff>1771650</xdr:colOff>
                    <xdr:row>44</xdr:row>
                    <xdr:rowOff>19050</xdr:rowOff>
                  </from>
                  <to>
                    <xdr:col>2</xdr:col>
                    <xdr:colOff>38100</xdr:colOff>
                    <xdr:row>44</xdr:row>
                    <xdr:rowOff>228600</xdr:rowOff>
                  </to>
                </anchor>
              </controlPr>
            </control>
          </mc:Choice>
        </mc:AlternateContent>
        <mc:AlternateContent xmlns:mc="http://schemas.openxmlformats.org/markup-compatibility/2006">
          <mc:Choice Requires="x14">
            <control shapeId="12300" r:id="rId15" name="Check Box 12">
              <controlPr defaultSize="0" autoFill="0" autoLine="0" autoPict="0">
                <anchor moveWithCells="1">
                  <from>
                    <xdr:col>1</xdr:col>
                    <xdr:colOff>1771650</xdr:colOff>
                    <xdr:row>35</xdr:row>
                    <xdr:rowOff>962025</xdr:rowOff>
                  </from>
                  <to>
                    <xdr:col>2</xdr:col>
                    <xdr:colOff>38100</xdr:colOff>
                    <xdr:row>37</xdr:row>
                    <xdr:rowOff>47625</xdr:rowOff>
                  </to>
                </anchor>
              </controlPr>
            </control>
          </mc:Choice>
        </mc:AlternateContent>
        <mc:AlternateContent xmlns:mc="http://schemas.openxmlformats.org/markup-compatibility/2006">
          <mc:Choice Requires="x14">
            <control shapeId="12301" r:id="rId16" name="Check Box 13">
              <controlPr defaultSize="0" autoFill="0" autoLine="0" autoPict="0">
                <anchor moveWithCells="1">
                  <from>
                    <xdr:col>1</xdr:col>
                    <xdr:colOff>1771650</xdr:colOff>
                    <xdr:row>36</xdr:row>
                    <xdr:rowOff>190500</xdr:rowOff>
                  </from>
                  <to>
                    <xdr:col>2</xdr:col>
                    <xdr:colOff>38100</xdr:colOff>
                    <xdr:row>38</xdr:row>
                    <xdr:rowOff>9525</xdr:rowOff>
                  </to>
                </anchor>
              </controlPr>
            </control>
          </mc:Choice>
        </mc:AlternateContent>
        <mc:AlternateContent xmlns:mc="http://schemas.openxmlformats.org/markup-compatibility/2006">
          <mc:Choice Requires="x14">
            <control shapeId="12302" r:id="rId17" name="Check Box 14">
              <controlPr defaultSize="0" autoFill="0" autoLine="0" autoPict="0">
                <anchor moveWithCells="1">
                  <from>
                    <xdr:col>0</xdr:col>
                    <xdr:colOff>95250</xdr:colOff>
                    <xdr:row>19</xdr:row>
                    <xdr:rowOff>342900</xdr:rowOff>
                  </from>
                  <to>
                    <xdr:col>1</xdr:col>
                    <xdr:colOff>247650</xdr:colOff>
                    <xdr:row>21</xdr:row>
                    <xdr:rowOff>123825</xdr:rowOff>
                  </to>
                </anchor>
              </controlPr>
            </control>
          </mc:Choice>
        </mc:AlternateContent>
        <mc:AlternateContent xmlns:mc="http://schemas.openxmlformats.org/markup-compatibility/2006">
          <mc:Choice Requires="x14">
            <control shapeId="12303" r:id="rId18" name="Check Box 15">
              <controlPr defaultSize="0" autoFill="0" autoLine="0" autoPict="0">
                <anchor moveWithCells="1">
                  <from>
                    <xdr:col>0</xdr:col>
                    <xdr:colOff>95250</xdr:colOff>
                    <xdr:row>18</xdr:row>
                    <xdr:rowOff>276225</xdr:rowOff>
                  </from>
                  <to>
                    <xdr:col>1</xdr:col>
                    <xdr:colOff>257175</xdr:colOff>
                    <xdr:row>19</xdr:row>
                    <xdr:rowOff>438150</xdr:rowOff>
                  </to>
                </anchor>
              </controlPr>
            </control>
          </mc:Choice>
        </mc:AlternateContent>
        <mc:AlternateContent xmlns:mc="http://schemas.openxmlformats.org/markup-compatibility/2006">
          <mc:Choice Requires="x14">
            <control shapeId="12304" r:id="rId19" name="Check Box 16">
              <controlPr defaultSize="0" autoFill="0" autoLine="0" autoPict="0">
                <anchor moveWithCells="1">
                  <from>
                    <xdr:col>0</xdr:col>
                    <xdr:colOff>104775</xdr:colOff>
                    <xdr:row>16</xdr:row>
                    <xdr:rowOff>114300</xdr:rowOff>
                  </from>
                  <to>
                    <xdr:col>1</xdr:col>
                    <xdr:colOff>257175</xdr:colOff>
                    <xdr:row>18</xdr:row>
                    <xdr:rowOff>28575</xdr:rowOff>
                  </to>
                </anchor>
              </controlPr>
            </control>
          </mc:Choice>
        </mc:AlternateContent>
        <mc:AlternateContent xmlns:mc="http://schemas.openxmlformats.org/markup-compatibility/2006">
          <mc:Choice Requires="x14">
            <control shapeId="12305" r:id="rId20" name="Check Box 17">
              <controlPr defaultSize="0" autoFill="0" autoLine="0" autoPict="0">
                <anchor moveWithCells="1">
                  <from>
                    <xdr:col>0</xdr:col>
                    <xdr:colOff>95250</xdr:colOff>
                    <xdr:row>21</xdr:row>
                    <xdr:rowOff>0</xdr:rowOff>
                  </from>
                  <to>
                    <xdr:col>1</xdr:col>
                    <xdr:colOff>133350</xdr:colOff>
                    <xdr:row>21</xdr:row>
                    <xdr:rowOff>409575</xdr:rowOff>
                  </to>
                </anchor>
              </controlPr>
            </control>
          </mc:Choice>
        </mc:AlternateContent>
        <mc:AlternateContent xmlns:mc="http://schemas.openxmlformats.org/markup-compatibility/2006">
          <mc:Choice Requires="x14">
            <control shapeId="12306" r:id="rId21" name="Check Box 18">
              <controlPr defaultSize="0" autoFill="0" autoLine="0" autoPict="0">
                <anchor moveWithCells="1">
                  <from>
                    <xdr:col>0</xdr:col>
                    <xdr:colOff>95250</xdr:colOff>
                    <xdr:row>23</xdr:row>
                    <xdr:rowOff>0</xdr:rowOff>
                  </from>
                  <to>
                    <xdr:col>1</xdr:col>
                    <xdr:colOff>133350</xdr:colOff>
                    <xdr:row>24</xdr:row>
                    <xdr:rowOff>0</xdr:rowOff>
                  </to>
                </anchor>
              </controlPr>
            </control>
          </mc:Choice>
        </mc:AlternateContent>
        <mc:AlternateContent xmlns:mc="http://schemas.openxmlformats.org/markup-compatibility/2006">
          <mc:Choice Requires="x14">
            <control shapeId="12307" r:id="rId22" name="Check Box 19">
              <controlPr defaultSize="0" autoFill="0" autoLine="0" autoPict="0">
                <anchor moveWithCells="1">
                  <from>
                    <xdr:col>1</xdr:col>
                    <xdr:colOff>9525</xdr:colOff>
                    <xdr:row>49</xdr:row>
                    <xdr:rowOff>0</xdr:rowOff>
                  </from>
                  <to>
                    <xdr:col>2</xdr:col>
                    <xdr:colOff>200025</xdr:colOff>
                    <xdr:row>50</xdr:row>
                    <xdr:rowOff>0</xdr:rowOff>
                  </to>
                </anchor>
              </controlPr>
            </control>
          </mc:Choice>
        </mc:AlternateContent>
        <mc:AlternateContent xmlns:mc="http://schemas.openxmlformats.org/markup-compatibility/2006">
          <mc:Choice Requires="x14">
            <control shapeId="12308" r:id="rId23" name="Check Box 20">
              <controlPr defaultSize="0" autoFill="0" autoLine="0" autoPict="0">
                <anchor moveWithCells="1">
                  <from>
                    <xdr:col>1</xdr:col>
                    <xdr:colOff>9525</xdr:colOff>
                    <xdr:row>49</xdr:row>
                    <xdr:rowOff>219075</xdr:rowOff>
                  </from>
                  <to>
                    <xdr:col>2</xdr:col>
                    <xdr:colOff>428625</xdr:colOff>
                    <xdr:row>50</xdr:row>
                    <xdr:rowOff>219075</xdr:rowOff>
                  </to>
                </anchor>
              </controlPr>
            </control>
          </mc:Choice>
        </mc:AlternateContent>
        <mc:AlternateContent xmlns:mc="http://schemas.openxmlformats.org/markup-compatibility/2006">
          <mc:Choice Requires="x14">
            <control shapeId="12309" r:id="rId24" name="Check Box 21">
              <controlPr defaultSize="0" autoFill="0" autoLine="0" autoPict="0">
                <anchor moveWithCells="1">
                  <from>
                    <xdr:col>1</xdr:col>
                    <xdr:colOff>9525</xdr:colOff>
                    <xdr:row>50</xdr:row>
                    <xdr:rowOff>209550</xdr:rowOff>
                  </from>
                  <to>
                    <xdr:col>2</xdr:col>
                    <xdr:colOff>238125</xdr:colOff>
                    <xdr:row>51</xdr:row>
                    <xdr:rowOff>219075</xdr:rowOff>
                  </to>
                </anchor>
              </controlPr>
            </control>
          </mc:Choice>
        </mc:AlternateContent>
        <mc:AlternateContent xmlns:mc="http://schemas.openxmlformats.org/markup-compatibility/2006">
          <mc:Choice Requires="x14">
            <control shapeId="12310" r:id="rId25" name="Check Box 22">
              <controlPr defaultSize="0" autoFill="0" autoLine="0" autoPict="0">
                <anchor moveWithCells="1">
                  <from>
                    <xdr:col>2</xdr:col>
                    <xdr:colOff>1076325</xdr:colOff>
                    <xdr:row>49</xdr:row>
                    <xdr:rowOff>9525</xdr:rowOff>
                  </from>
                  <to>
                    <xdr:col>5</xdr:col>
                    <xdr:colOff>180975</xdr:colOff>
                    <xdr:row>50</xdr:row>
                    <xdr:rowOff>0</xdr:rowOff>
                  </to>
                </anchor>
              </controlPr>
            </control>
          </mc:Choice>
        </mc:AlternateContent>
        <mc:AlternateContent xmlns:mc="http://schemas.openxmlformats.org/markup-compatibility/2006">
          <mc:Choice Requires="x14">
            <control shapeId="12311" r:id="rId26" name="Check Box 23">
              <controlPr defaultSize="0" autoFill="0" autoLine="0" autoPict="0">
                <anchor moveWithCells="1">
                  <from>
                    <xdr:col>2</xdr:col>
                    <xdr:colOff>1076325</xdr:colOff>
                    <xdr:row>49</xdr:row>
                    <xdr:rowOff>228600</xdr:rowOff>
                  </from>
                  <to>
                    <xdr:col>5</xdr:col>
                    <xdr:colOff>180975</xdr:colOff>
                    <xdr:row>50</xdr:row>
                    <xdr:rowOff>228600</xdr:rowOff>
                  </to>
                </anchor>
              </controlPr>
            </control>
          </mc:Choice>
        </mc:AlternateContent>
        <mc:AlternateContent xmlns:mc="http://schemas.openxmlformats.org/markup-compatibility/2006">
          <mc:Choice Requires="x14">
            <control shapeId="12312" r:id="rId27" name="Check Box 24">
              <controlPr defaultSize="0" autoFill="0" autoLine="0" autoPict="0">
                <anchor moveWithCells="1">
                  <from>
                    <xdr:col>2</xdr:col>
                    <xdr:colOff>1076325</xdr:colOff>
                    <xdr:row>50</xdr:row>
                    <xdr:rowOff>228600</xdr:rowOff>
                  </from>
                  <to>
                    <xdr:col>5</xdr:col>
                    <xdr:colOff>180975</xdr:colOff>
                    <xdr:row>51</xdr:row>
                    <xdr:rowOff>228600</xdr:rowOff>
                  </to>
                </anchor>
              </controlPr>
            </control>
          </mc:Choice>
        </mc:AlternateContent>
        <mc:AlternateContent xmlns:mc="http://schemas.openxmlformats.org/markup-compatibility/2006">
          <mc:Choice Requires="x14">
            <control shapeId="12313" r:id="rId28" name="Check Box 25">
              <controlPr defaultSize="0" autoFill="0" autoLine="0" autoPict="0">
                <anchor moveWithCells="1">
                  <from>
                    <xdr:col>1</xdr:col>
                    <xdr:colOff>9525</xdr:colOff>
                    <xdr:row>51</xdr:row>
                    <xdr:rowOff>219075</xdr:rowOff>
                  </from>
                  <to>
                    <xdr:col>1</xdr:col>
                    <xdr:colOff>1057275</xdr:colOff>
                    <xdr:row>52</xdr:row>
                    <xdr:rowOff>228600</xdr:rowOff>
                  </to>
                </anchor>
              </controlPr>
            </control>
          </mc:Choice>
        </mc:AlternateContent>
        <mc:AlternateContent xmlns:mc="http://schemas.openxmlformats.org/markup-compatibility/2006">
          <mc:Choice Requires="x14">
            <control shapeId="12314" r:id="rId29" name="Check Box 26">
              <controlPr defaultSize="0" autoFill="0" autoLine="0" autoPict="0">
                <anchor moveWithCells="1">
                  <from>
                    <xdr:col>6</xdr:col>
                    <xdr:colOff>76200</xdr:colOff>
                    <xdr:row>49</xdr:row>
                    <xdr:rowOff>38100</xdr:rowOff>
                  </from>
                  <to>
                    <xdr:col>7</xdr:col>
                    <xdr:colOff>438150</xdr:colOff>
                    <xdr:row>49</xdr:row>
                    <xdr:rowOff>228600</xdr:rowOff>
                  </to>
                </anchor>
              </controlPr>
            </control>
          </mc:Choice>
        </mc:AlternateContent>
        <mc:AlternateContent xmlns:mc="http://schemas.openxmlformats.org/markup-compatibility/2006">
          <mc:Choice Requires="x14">
            <control shapeId="12315" r:id="rId30" name="Check Box 27">
              <controlPr defaultSize="0" autoFill="0" autoLine="0" autoPict="0">
                <anchor moveWithCells="1">
                  <from>
                    <xdr:col>8</xdr:col>
                    <xdr:colOff>314325</xdr:colOff>
                    <xdr:row>50</xdr:row>
                    <xdr:rowOff>123825</xdr:rowOff>
                  </from>
                  <to>
                    <xdr:col>9</xdr:col>
                    <xdr:colOff>2362200</xdr:colOff>
                    <xdr:row>51</xdr:row>
                    <xdr:rowOff>123825</xdr:rowOff>
                  </to>
                </anchor>
              </controlPr>
            </control>
          </mc:Choice>
        </mc:AlternateContent>
        <mc:AlternateContent xmlns:mc="http://schemas.openxmlformats.org/markup-compatibility/2006">
          <mc:Choice Requires="x14">
            <control shapeId="12316" r:id="rId31" name="Check Box 28">
              <controlPr defaultSize="0" autoFill="0" autoLine="0" autoPict="0">
                <anchor moveWithCells="1">
                  <from>
                    <xdr:col>8</xdr:col>
                    <xdr:colOff>314325</xdr:colOff>
                    <xdr:row>51</xdr:row>
                    <xdr:rowOff>76200</xdr:rowOff>
                  </from>
                  <to>
                    <xdr:col>9</xdr:col>
                    <xdr:colOff>1790700</xdr:colOff>
                    <xdr:row>52</xdr:row>
                    <xdr:rowOff>28575</xdr:rowOff>
                  </to>
                </anchor>
              </controlPr>
            </control>
          </mc:Choice>
        </mc:AlternateContent>
        <mc:AlternateContent xmlns:mc="http://schemas.openxmlformats.org/markup-compatibility/2006">
          <mc:Choice Requires="x14">
            <control shapeId="12317" r:id="rId32" name="Check Box 29">
              <controlPr defaultSize="0" autoFill="0" autoLine="0" autoPict="0">
                <anchor moveWithCells="1">
                  <from>
                    <xdr:col>8</xdr:col>
                    <xdr:colOff>314325</xdr:colOff>
                    <xdr:row>52</xdr:row>
                    <xdr:rowOff>28575</xdr:rowOff>
                  </from>
                  <to>
                    <xdr:col>9</xdr:col>
                    <xdr:colOff>419100</xdr:colOff>
                    <xdr:row>53</xdr:row>
                    <xdr:rowOff>47625</xdr:rowOff>
                  </to>
                </anchor>
              </controlPr>
            </control>
          </mc:Choice>
        </mc:AlternateContent>
        <mc:AlternateContent xmlns:mc="http://schemas.openxmlformats.org/markup-compatibility/2006">
          <mc:Choice Requires="x14">
            <control shapeId="12318" r:id="rId33" name="Check Box 30">
              <controlPr defaultSize="0" autoFill="0" autoLine="0" autoPict="0">
                <anchor moveWithCells="1">
                  <from>
                    <xdr:col>6</xdr:col>
                    <xdr:colOff>76200</xdr:colOff>
                    <xdr:row>52</xdr:row>
                    <xdr:rowOff>9525</xdr:rowOff>
                  </from>
                  <to>
                    <xdr:col>8</xdr:col>
                    <xdr:colOff>314325</xdr:colOff>
                    <xdr:row>53</xdr:row>
                    <xdr:rowOff>9525</xdr:rowOff>
                  </to>
                </anchor>
              </controlPr>
            </control>
          </mc:Choice>
        </mc:AlternateContent>
        <mc:AlternateContent xmlns:mc="http://schemas.openxmlformats.org/markup-compatibility/2006">
          <mc:Choice Requires="x14">
            <control shapeId="12319" r:id="rId34" name="Check Box 31">
              <controlPr defaultSize="0" autoFill="0" autoLine="0" autoPict="0">
                <anchor moveWithCells="1">
                  <from>
                    <xdr:col>1</xdr:col>
                    <xdr:colOff>1771650</xdr:colOff>
                    <xdr:row>32</xdr:row>
                    <xdr:rowOff>161925</xdr:rowOff>
                  </from>
                  <to>
                    <xdr:col>2</xdr:col>
                    <xdr:colOff>38100</xdr:colOff>
                    <xdr:row>34</xdr:row>
                    <xdr:rowOff>28575</xdr:rowOff>
                  </to>
                </anchor>
              </controlPr>
            </control>
          </mc:Choice>
        </mc:AlternateContent>
        <mc:AlternateContent xmlns:mc="http://schemas.openxmlformats.org/markup-compatibility/2006">
          <mc:Choice Requires="x14">
            <control shapeId="12320" r:id="rId35" name="Check Box 32">
              <controlPr defaultSize="0" autoFill="0" autoLine="0" autoPict="0">
                <anchor moveWithCells="1">
                  <from>
                    <xdr:col>0</xdr:col>
                    <xdr:colOff>104775</xdr:colOff>
                    <xdr:row>17</xdr:row>
                    <xdr:rowOff>209550</xdr:rowOff>
                  </from>
                  <to>
                    <xdr:col>1</xdr:col>
                    <xdr:colOff>257175</xdr:colOff>
                    <xdr:row>19</xdr:row>
                    <xdr:rowOff>66675</xdr:rowOff>
                  </to>
                </anchor>
              </controlPr>
            </control>
          </mc:Choice>
        </mc:AlternateContent>
        <mc:AlternateContent xmlns:mc="http://schemas.openxmlformats.org/markup-compatibility/2006">
          <mc:Choice Requires="x14">
            <control shapeId="12321" r:id="rId36" name="Check Box 33">
              <controlPr defaultSize="0" autoFill="0" autoLine="0" autoPict="0">
                <anchor moveWithCells="1">
                  <from>
                    <xdr:col>6</xdr:col>
                    <xdr:colOff>85725</xdr:colOff>
                    <xdr:row>50</xdr:row>
                    <xdr:rowOff>57150</xdr:rowOff>
                  </from>
                  <to>
                    <xdr:col>7</xdr:col>
                    <xdr:colOff>390525</xdr:colOff>
                    <xdr:row>51</xdr:row>
                    <xdr:rowOff>57150</xdr:rowOff>
                  </to>
                </anchor>
              </controlPr>
            </control>
          </mc:Choice>
        </mc:AlternateContent>
        <mc:AlternateContent xmlns:mc="http://schemas.openxmlformats.org/markup-compatibility/2006">
          <mc:Choice Requires="x14">
            <control shapeId="12322" r:id="rId37" name="Check Box 34">
              <controlPr defaultSize="0" autoFill="0" autoLine="0" autoPict="0">
                <anchor moveWithCells="1">
                  <from>
                    <xdr:col>6</xdr:col>
                    <xdr:colOff>76200</xdr:colOff>
                    <xdr:row>51</xdr:row>
                    <xdr:rowOff>66675</xdr:rowOff>
                  </from>
                  <to>
                    <xdr:col>7</xdr:col>
                    <xdr:colOff>295275</xdr:colOff>
                    <xdr:row>52</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8CCF0-B010-4B96-B281-138F11CD725F}">
  <sheetPr>
    <tabColor rgb="FFFF0000"/>
    <pageSetUpPr fitToPage="1"/>
  </sheetPr>
  <dimension ref="A1:V51"/>
  <sheetViews>
    <sheetView showGridLines="0" view="pageBreakPreview" zoomScale="80" zoomScaleNormal="70" zoomScaleSheetLayoutView="80" workbookViewId="0"/>
  </sheetViews>
  <sheetFormatPr defaultColWidth="5.625" defaultRowHeight="19.5"/>
  <cols>
    <col min="1" max="1" width="5" style="88" customWidth="1"/>
    <col min="2" max="2" width="5.625" style="88"/>
    <col min="3" max="3" width="12.875" style="88" customWidth="1"/>
    <col min="4" max="4" width="5.625" style="88"/>
    <col min="5" max="5" width="18" style="88" customWidth="1"/>
    <col min="6" max="20" width="5.625" style="88"/>
    <col min="21" max="21" width="8.625" style="88" customWidth="1"/>
    <col min="22" max="22" width="3.875" style="88" customWidth="1"/>
    <col min="23" max="23" width="2.75" style="88" customWidth="1"/>
    <col min="24" max="16384" width="5.625" style="88"/>
  </cols>
  <sheetData>
    <row r="1" spans="1:22" ht="24">
      <c r="A1" s="118" t="s">
        <v>176</v>
      </c>
      <c r="B1" s="89"/>
      <c r="C1" s="89"/>
      <c r="D1" s="89"/>
      <c r="E1" s="89"/>
      <c r="F1" s="89"/>
      <c r="G1" s="89"/>
      <c r="H1" s="89"/>
      <c r="I1" s="89"/>
      <c r="J1" s="89"/>
    </row>
    <row r="2" spans="1:22" ht="24.95" customHeight="1">
      <c r="A2" s="89"/>
      <c r="B2" s="390" t="s">
        <v>171</v>
      </c>
      <c r="C2" s="390"/>
      <c r="D2" s="390"/>
      <c r="E2" s="390"/>
      <c r="F2" s="390"/>
      <c r="G2" s="390"/>
      <c r="H2" s="390"/>
      <c r="I2" s="390"/>
      <c r="J2" s="390"/>
      <c r="K2" s="390"/>
      <c r="L2" s="390"/>
      <c r="M2" s="390"/>
      <c r="N2" s="390"/>
      <c r="O2" s="390"/>
      <c r="P2" s="390"/>
      <c r="Q2" s="390"/>
      <c r="R2" s="390"/>
      <c r="S2" s="390"/>
      <c r="T2" s="390"/>
      <c r="U2" s="390"/>
    </row>
    <row r="3" spans="1:22" ht="24.95" customHeight="1">
      <c r="A3" s="89"/>
      <c r="B3" s="390"/>
      <c r="C3" s="390"/>
      <c r="D3" s="390"/>
      <c r="E3" s="390"/>
      <c r="F3" s="390"/>
      <c r="G3" s="390"/>
      <c r="H3" s="390"/>
      <c r="I3" s="390"/>
      <c r="J3" s="390"/>
      <c r="K3" s="390"/>
      <c r="L3" s="390"/>
      <c r="M3" s="390"/>
      <c r="N3" s="390"/>
      <c r="O3" s="390"/>
      <c r="P3" s="390"/>
      <c r="Q3" s="390"/>
      <c r="R3" s="390"/>
      <c r="S3" s="390"/>
      <c r="T3" s="390"/>
      <c r="U3" s="390"/>
    </row>
    <row r="4" spans="1:22" s="184" customFormat="1" ht="9.75" customHeight="1">
      <c r="A4" s="186"/>
      <c r="B4" s="185"/>
      <c r="C4" s="185"/>
      <c r="D4" s="185"/>
      <c r="E4" s="185"/>
      <c r="F4" s="185"/>
      <c r="G4" s="185"/>
      <c r="H4" s="185"/>
      <c r="I4" s="185"/>
      <c r="J4" s="185"/>
    </row>
    <row r="5" spans="1:22" s="179" customFormat="1" ht="25.5">
      <c r="A5" s="182"/>
      <c r="B5" s="183"/>
      <c r="C5" s="183"/>
      <c r="D5" s="183"/>
      <c r="E5" s="183"/>
      <c r="F5" s="183"/>
      <c r="G5" s="183"/>
      <c r="H5" s="182"/>
      <c r="I5" s="182"/>
      <c r="J5" s="182"/>
      <c r="P5" s="391"/>
      <c r="Q5" s="391"/>
      <c r="R5" s="391"/>
      <c r="S5" s="392"/>
      <c r="T5" s="392"/>
      <c r="U5" s="392"/>
      <c r="V5" s="392"/>
    </row>
    <row r="6" spans="1:22" s="179" customFormat="1" ht="25.5">
      <c r="A6" s="182"/>
      <c r="B6" s="183"/>
      <c r="C6" s="183"/>
      <c r="D6" s="183"/>
      <c r="E6" s="183"/>
      <c r="F6" s="183"/>
      <c r="G6" s="183"/>
      <c r="H6" s="182"/>
      <c r="I6" s="182"/>
      <c r="J6" s="182"/>
      <c r="P6" s="181"/>
      <c r="Q6" s="181"/>
      <c r="R6" s="181"/>
      <c r="S6" s="180"/>
      <c r="T6" s="180"/>
      <c r="U6" s="180"/>
      <c r="V6" s="180"/>
    </row>
    <row r="7" spans="1:22" s="103" customFormat="1" ht="20.25" thickBot="1">
      <c r="A7" s="105"/>
      <c r="B7" s="105"/>
      <c r="C7" s="178" t="s">
        <v>6</v>
      </c>
      <c r="D7" s="105"/>
      <c r="E7" s="105"/>
      <c r="F7" s="105"/>
      <c r="G7" s="105"/>
      <c r="H7" s="105"/>
      <c r="I7" s="105"/>
      <c r="J7" s="105"/>
    </row>
    <row r="8" spans="1:22" s="103" customFormat="1" ht="24.95" customHeight="1">
      <c r="A8" s="105"/>
      <c r="B8" s="105"/>
      <c r="C8" s="177" t="s">
        <v>2</v>
      </c>
      <c r="D8" s="338"/>
      <c r="E8" s="339"/>
      <c r="F8" s="339"/>
      <c r="G8" s="339"/>
      <c r="H8" s="339"/>
      <c r="I8" s="339"/>
      <c r="J8" s="339"/>
      <c r="K8" s="340"/>
    </row>
    <row r="9" spans="1:22" s="103" customFormat="1" ht="24.95" customHeight="1">
      <c r="A9" s="105"/>
      <c r="B9" s="105"/>
      <c r="C9" s="176" t="s">
        <v>8</v>
      </c>
      <c r="D9" s="341"/>
      <c r="E9" s="342"/>
      <c r="F9" s="342"/>
      <c r="G9" s="342"/>
      <c r="H9" s="342"/>
      <c r="I9" s="342"/>
      <c r="J9" s="342"/>
      <c r="K9" s="343"/>
    </row>
    <row r="10" spans="1:22" s="103" customFormat="1" ht="24.95" customHeight="1">
      <c r="A10" s="105"/>
      <c r="B10" s="105"/>
      <c r="C10" s="175" t="s">
        <v>65</v>
      </c>
      <c r="D10" s="344"/>
      <c r="E10" s="345"/>
      <c r="F10" s="346" t="s">
        <v>66</v>
      </c>
      <c r="G10" s="346"/>
      <c r="H10" s="346"/>
      <c r="I10" s="346"/>
      <c r="J10" s="346"/>
      <c r="K10" s="347"/>
    </row>
    <row r="11" spans="1:22" s="103" customFormat="1" ht="24.95" customHeight="1" thickBot="1">
      <c r="A11" s="105"/>
      <c r="B11" s="105"/>
      <c r="C11" s="174" t="s">
        <v>67</v>
      </c>
      <c r="D11" s="348"/>
      <c r="E11" s="349"/>
      <c r="F11" s="350" t="s">
        <v>66</v>
      </c>
      <c r="G11" s="350"/>
      <c r="H11" s="350"/>
      <c r="I11" s="350"/>
      <c r="J11" s="350"/>
      <c r="K11" s="351"/>
    </row>
    <row r="12" spans="1:22" ht="9.9499999999999993" customHeight="1">
      <c r="A12" s="89"/>
      <c r="B12" s="89"/>
      <c r="C12" s="89"/>
      <c r="D12" s="89"/>
      <c r="E12" s="89"/>
      <c r="F12" s="89"/>
      <c r="G12" s="89"/>
      <c r="H12" s="89"/>
      <c r="I12" s="89"/>
      <c r="J12" s="89"/>
    </row>
    <row r="13" spans="1:22" ht="20.100000000000001" customHeight="1">
      <c r="A13" s="89"/>
      <c r="B13" s="352" t="s">
        <v>68</v>
      </c>
      <c r="C13" s="352"/>
      <c r="D13" s="352"/>
      <c r="E13" s="353">
        <f>$C$17+$E$17-$G$17</f>
        <v>0</v>
      </c>
      <c r="F13" s="354"/>
      <c r="G13" s="354"/>
      <c r="H13" s="354"/>
      <c r="I13" s="354"/>
      <c r="J13" s="356" t="s">
        <v>1</v>
      </c>
      <c r="K13" s="357"/>
      <c r="M13" s="333"/>
      <c r="N13" s="333"/>
      <c r="O13" s="333"/>
      <c r="P13" s="333"/>
      <c r="Q13" s="333"/>
      <c r="R13" s="333"/>
      <c r="T13" s="102"/>
      <c r="U13" s="102"/>
    </row>
    <row r="14" spans="1:22" ht="20.100000000000001" customHeight="1" thickBot="1">
      <c r="A14" s="89"/>
      <c r="B14" s="352"/>
      <c r="C14" s="352"/>
      <c r="D14" s="352"/>
      <c r="E14" s="355"/>
      <c r="F14" s="355"/>
      <c r="G14" s="355"/>
      <c r="H14" s="355"/>
      <c r="I14" s="355"/>
      <c r="J14" s="356"/>
      <c r="K14" s="357"/>
      <c r="M14" s="333"/>
      <c r="N14" s="333"/>
      <c r="O14" s="333"/>
      <c r="P14" s="333"/>
      <c r="Q14" s="333"/>
      <c r="R14" s="333"/>
      <c r="T14" s="102"/>
      <c r="U14" s="102"/>
    </row>
    <row r="15" spans="1:22" ht="9.9499999999999993" customHeight="1">
      <c r="A15" s="89"/>
      <c r="B15" s="89"/>
      <c r="C15" s="89"/>
      <c r="D15" s="89"/>
      <c r="E15" s="89"/>
      <c r="F15" s="89"/>
      <c r="G15" s="89"/>
      <c r="H15" s="89"/>
      <c r="I15" s="89"/>
      <c r="J15" s="89"/>
    </row>
    <row r="16" spans="1:22" ht="39.950000000000003" customHeight="1">
      <c r="A16" s="89"/>
      <c r="B16" s="89"/>
      <c r="C16" s="323" t="s">
        <v>69</v>
      </c>
      <c r="D16" s="324"/>
      <c r="E16" s="388" t="s">
        <v>70</v>
      </c>
      <c r="F16" s="389"/>
      <c r="G16" s="325" t="s">
        <v>71</v>
      </c>
      <c r="H16" s="326"/>
      <c r="I16" s="100"/>
      <c r="J16" s="100"/>
    </row>
    <row r="17" spans="1:21" ht="24.95" customHeight="1">
      <c r="A17" s="89"/>
      <c r="B17" s="89"/>
      <c r="C17" s="327">
        <f>$P$30</f>
        <v>0</v>
      </c>
      <c r="D17" s="328"/>
      <c r="E17" s="329">
        <f>$S$30</f>
        <v>0</v>
      </c>
      <c r="F17" s="330"/>
      <c r="G17" s="331"/>
      <c r="H17" s="332"/>
      <c r="I17" s="101"/>
      <c r="J17" s="101"/>
    </row>
    <row r="18" spans="1:21" ht="9.9499999999999993" customHeight="1">
      <c r="A18" s="89"/>
      <c r="B18" s="89"/>
      <c r="C18" s="89"/>
      <c r="D18" s="89"/>
      <c r="E18" s="89"/>
      <c r="F18" s="89"/>
      <c r="G18" s="89"/>
      <c r="H18" s="89"/>
      <c r="I18" s="89"/>
      <c r="J18" s="89"/>
    </row>
    <row r="19" spans="1:21" s="98" customFormat="1" ht="24.95" customHeight="1">
      <c r="A19" s="100"/>
      <c r="B19" s="173" t="s">
        <v>72</v>
      </c>
      <c r="C19" s="384" t="s">
        <v>73</v>
      </c>
      <c r="D19" s="384"/>
      <c r="E19" s="384"/>
      <c r="F19" s="384"/>
      <c r="G19" s="384"/>
      <c r="H19" s="384"/>
      <c r="I19" s="384"/>
      <c r="J19" s="384"/>
      <c r="K19" s="321" t="s">
        <v>74</v>
      </c>
      <c r="L19" s="321"/>
      <c r="M19" s="321" t="s">
        <v>75</v>
      </c>
      <c r="N19" s="321"/>
      <c r="O19" s="321"/>
      <c r="P19" s="321" t="s">
        <v>76</v>
      </c>
      <c r="Q19" s="321"/>
      <c r="R19" s="321"/>
      <c r="S19" s="322" t="s">
        <v>77</v>
      </c>
      <c r="T19" s="322"/>
      <c r="U19" s="322"/>
    </row>
    <row r="20" spans="1:21" ht="24.95" customHeight="1">
      <c r="A20" s="89"/>
      <c r="B20" s="172">
        <v>1</v>
      </c>
      <c r="C20" s="310"/>
      <c r="D20" s="310"/>
      <c r="E20" s="310"/>
      <c r="F20" s="310"/>
      <c r="G20" s="310"/>
      <c r="H20" s="310"/>
      <c r="I20" s="310"/>
      <c r="J20" s="310"/>
      <c r="K20" s="96"/>
      <c r="L20" s="171"/>
      <c r="M20" s="381"/>
      <c r="N20" s="381"/>
      <c r="O20" s="381"/>
      <c r="P20" s="382">
        <f t="shared" ref="P20:P29" si="0">K20*M20</f>
        <v>0</v>
      </c>
      <c r="Q20" s="382"/>
      <c r="R20" s="382"/>
      <c r="S20" s="381"/>
      <c r="T20" s="381"/>
      <c r="U20" s="381"/>
    </row>
    <row r="21" spans="1:21" ht="24.95" customHeight="1">
      <c r="A21" s="89"/>
      <c r="B21" s="172">
        <v>2</v>
      </c>
      <c r="C21" s="310"/>
      <c r="D21" s="310"/>
      <c r="E21" s="310"/>
      <c r="F21" s="310"/>
      <c r="G21" s="310"/>
      <c r="H21" s="310"/>
      <c r="I21" s="310"/>
      <c r="J21" s="310"/>
      <c r="K21" s="96"/>
      <c r="L21" s="171"/>
      <c r="M21" s="381"/>
      <c r="N21" s="381"/>
      <c r="O21" s="381"/>
      <c r="P21" s="382">
        <f t="shared" si="0"/>
        <v>0</v>
      </c>
      <c r="Q21" s="382"/>
      <c r="R21" s="382"/>
      <c r="S21" s="381"/>
      <c r="T21" s="381"/>
      <c r="U21" s="381"/>
    </row>
    <row r="22" spans="1:21" ht="24.95" customHeight="1">
      <c r="A22" s="89"/>
      <c r="B22" s="172">
        <v>3</v>
      </c>
      <c r="C22" s="310"/>
      <c r="D22" s="310"/>
      <c r="E22" s="310"/>
      <c r="F22" s="310"/>
      <c r="G22" s="310"/>
      <c r="H22" s="310"/>
      <c r="I22" s="310"/>
      <c r="J22" s="310"/>
      <c r="K22" s="96"/>
      <c r="L22" s="171"/>
      <c r="M22" s="381"/>
      <c r="N22" s="381"/>
      <c r="O22" s="381"/>
      <c r="P22" s="382">
        <f t="shared" si="0"/>
        <v>0</v>
      </c>
      <c r="Q22" s="382"/>
      <c r="R22" s="382"/>
      <c r="S22" s="381"/>
      <c r="T22" s="381"/>
      <c r="U22" s="381"/>
    </row>
    <row r="23" spans="1:21" ht="24.95" customHeight="1">
      <c r="A23" s="89"/>
      <c r="B23" s="172">
        <v>4</v>
      </c>
      <c r="C23" s="310"/>
      <c r="D23" s="310"/>
      <c r="E23" s="310"/>
      <c r="F23" s="310"/>
      <c r="G23" s="310"/>
      <c r="H23" s="310"/>
      <c r="I23" s="310"/>
      <c r="J23" s="310"/>
      <c r="K23" s="96"/>
      <c r="L23" s="171"/>
      <c r="M23" s="381"/>
      <c r="N23" s="381"/>
      <c r="O23" s="381"/>
      <c r="P23" s="382">
        <f t="shared" si="0"/>
        <v>0</v>
      </c>
      <c r="Q23" s="382"/>
      <c r="R23" s="382"/>
      <c r="S23" s="381"/>
      <c r="T23" s="381"/>
      <c r="U23" s="381"/>
    </row>
    <row r="24" spans="1:21" ht="24.95" customHeight="1">
      <c r="A24" s="89"/>
      <c r="B24" s="172">
        <v>5</v>
      </c>
      <c r="C24" s="310"/>
      <c r="D24" s="310"/>
      <c r="E24" s="310"/>
      <c r="F24" s="310"/>
      <c r="G24" s="310"/>
      <c r="H24" s="310"/>
      <c r="I24" s="310"/>
      <c r="J24" s="310"/>
      <c r="K24" s="96"/>
      <c r="L24" s="171"/>
      <c r="M24" s="381"/>
      <c r="N24" s="381"/>
      <c r="O24" s="381"/>
      <c r="P24" s="382">
        <f t="shared" si="0"/>
        <v>0</v>
      </c>
      <c r="Q24" s="382"/>
      <c r="R24" s="382"/>
      <c r="S24" s="381"/>
      <c r="T24" s="381"/>
      <c r="U24" s="381"/>
    </row>
    <row r="25" spans="1:21" ht="24.95" customHeight="1">
      <c r="A25" s="89"/>
      <c r="B25" s="172">
        <v>6</v>
      </c>
      <c r="C25" s="310"/>
      <c r="D25" s="310"/>
      <c r="E25" s="310"/>
      <c r="F25" s="310"/>
      <c r="G25" s="310"/>
      <c r="H25" s="310"/>
      <c r="I25" s="310"/>
      <c r="J25" s="310"/>
      <c r="K25" s="96"/>
      <c r="L25" s="171"/>
      <c r="M25" s="381"/>
      <c r="N25" s="381"/>
      <c r="O25" s="381"/>
      <c r="P25" s="382">
        <f t="shared" si="0"/>
        <v>0</v>
      </c>
      <c r="Q25" s="382"/>
      <c r="R25" s="382"/>
      <c r="S25" s="381"/>
      <c r="T25" s="381"/>
      <c r="U25" s="381"/>
    </row>
    <row r="26" spans="1:21" ht="24.95" customHeight="1">
      <c r="A26" s="89"/>
      <c r="B26" s="172">
        <v>7</v>
      </c>
      <c r="C26" s="310"/>
      <c r="D26" s="310"/>
      <c r="E26" s="310"/>
      <c r="F26" s="310"/>
      <c r="G26" s="310"/>
      <c r="H26" s="310"/>
      <c r="I26" s="310"/>
      <c r="J26" s="310"/>
      <c r="K26" s="96"/>
      <c r="L26" s="171"/>
      <c r="M26" s="381"/>
      <c r="N26" s="381"/>
      <c r="O26" s="381"/>
      <c r="P26" s="382">
        <f t="shared" si="0"/>
        <v>0</v>
      </c>
      <c r="Q26" s="382"/>
      <c r="R26" s="382"/>
      <c r="S26" s="381"/>
      <c r="T26" s="381"/>
      <c r="U26" s="381"/>
    </row>
    <row r="27" spans="1:21" ht="24.95" customHeight="1">
      <c r="A27" s="89"/>
      <c r="B27" s="172">
        <v>8</v>
      </c>
      <c r="C27" s="310"/>
      <c r="D27" s="310"/>
      <c r="E27" s="310"/>
      <c r="F27" s="310"/>
      <c r="G27" s="310"/>
      <c r="H27" s="310"/>
      <c r="I27" s="310"/>
      <c r="J27" s="310"/>
      <c r="K27" s="96"/>
      <c r="L27" s="171"/>
      <c r="M27" s="381"/>
      <c r="N27" s="381"/>
      <c r="O27" s="381"/>
      <c r="P27" s="382">
        <f t="shared" si="0"/>
        <v>0</v>
      </c>
      <c r="Q27" s="382"/>
      <c r="R27" s="382"/>
      <c r="S27" s="381"/>
      <c r="T27" s="381"/>
      <c r="U27" s="381"/>
    </row>
    <row r="28" spans="1:21" ht="24.95" customHeight="1">
      <c r="A28" s="89"/>
      <c r="B28" s="172">
        <v>9</v>
      </c>
      <c r="C28" s="310"/>
      <c r="D28" s="310"/>
      <c r="E28" s="310"/>
      <c r="F28" s="310"/>
      <c r="G28" s="310"/>
      <c r="H28" s="310"/>
      <c r="I28" s="310"/>
      <c r="J28" s="310"/>
      <c r="K28" s="96"/>
      <c r="L28" s="171"/>
      <c r="M28" s="381"/>
      <c r="N28" s="381"/>
      <c r="O28" s="381"/>
      <c r="P28" s="382">
        <f t="shared" si="0"/>
        <v>0</v>
      </c>
      <c r="Q28" s="382"/>
      <c r="R28" s="382"/>
      <c r="S28" s="381"/>
      <c r="T28" s="381"/>
      <c r="U28" s="381"/>
    </row>
    <row r="29" spans="1:21" ht="24.95" customHeight="1">
      <c r="A29" s="89"/>
      <c r="B29" s="172">
        <v>10</v>
      </c>
      <c r="C29" s="310"/>
      <c r="D29" s="310"/>
      <c r="E29" s="310"/>
      <c r="F29" s="310"/>
      <c r="G29" s="310"/>
      <c r="H29" s="310"/>
      <c r="I29" s="310"/>
      <c r="J29" s="310"/>
      <c r="K29" s="96"/>
      <c r="L29" s="171"/>
      <c r="M29" s="381"/>
      <c r="N29" s="381"/>
      <c r="O29" s="381"/>
      <c r="P29" s="382">
        <f t="shared" si="0"/>
        <v>0</v>
      </c>
      <c r="Q29" s="382"/>
      <c r="R29" s="382"/>
      <c r="S29" s="381"/>
      <c r="T29" s="381"/>
      <c r="U29" s="381"/>
    </row>
    <row r="30" spans="1:21" ht="24.95" customHeight="1">
      <c r="A30" s="89"/>
      <c r="B30" s="89"/>
      <c r="C30" s="89"/>
      <c r="D30" s="89"/>
      <c r="E30" s="89"/>
      <c r="F30" s="89"/>
      <c r="G30" s="89"/>
      <c r="H30" s="89"/>
      <c r="I30" s="89"/>
      <c r="J30" s="89"/>
      <c r="M30" s="321" t="s">
        <v>0</v>
      </c>
      <c r="N30" s="321"/>
      <c r="O30" s="321"/>
      <c r="P30" s="385">
        <f>SUM(P20:R29)</f>
        <v>0</v>
      </c>
      <c r="Q30" s="386"/>
      <c r="R30" s="387"/>
      <c r="S30" s="385">
        <f>SUM(S20:U29)</f>
        <v>0</v>
      </c>
      <c r="T30" s="386"/>
      <c r="U30" s="387"/>
    </row>
    <row r="31" spans="1:21" ht="49.5" customHeight="1">
      <c r="A31" s="89"/>
      <c r="B31" s="89"/>
      <c r="C31" s="89"/>
      <c r="D31" s="89"/>
      <c r="E31" s="89"/>
      <c r="F31" s="89"/>
      <c r="G31" s="89"/>
      <c r="H31" s="89"/>
      <c r="I31" s="89"/>
      <c r="J31" s="89"/>
    </row>
    <row r="32" spans="1:21" ht="20.100000000000001" customHeight="1">
      <c r="A32" s="89"/>
      <c r="B32" s="383" t="s">
        <v>138</v>
      </c>
      <c r="C32" s="384"/>
      <c r="D32" s="315"/>
      <c r="E32" s="315"/>
      <c r="F32" s="315"/>
      <c r="G32" s="315"/>
      <c r="H32" s="315"/>
      <c r="I32" s="315"/>
      <c r="J32" s="315"/>
      <c r="K32" s="316"/>
      <c r="L32" s="316"/>
      <c r="M32" s="316"/>
      <c r="N32" s="316"/>
      <c r="O32" s="316"/>
      <c r="P32" s="316"/>
      <c r="Q32" s="316"/>
      <c r="R32" s="316"/>
      <c r="S32" s="316"/>
      <c r="T32" s="316"/>
      <c r="U32" s="316"/>
    </row>
    <row r="33" spans="1:21" ht="20.100000000000001" customHeight="1">
      <c r="A33" s="89"/>
      <c r="B33" s="384"/>
      <c r="C33" s="384"/>
      <c r="D33" s="315"/>
      <c r="E33" s="315"/>
      <c r="F33" s="315"/>
      <c r="G33" s="315"/>
      <c r="H33" s="315"/>
      <c r="I33" s="315"/>
      <c r="J33" s="315"/>
      <c r="K33" s="316"/>
      <c r="L33" s="316"/>
      <c r="M33" s="316"/>
      <c r="N33" s="316"/>
      <c r="O33" s="316"/>
      <c r="P33" s="316"/>
      <c r="Q33" s="316"/>
      <c r="R33" s="316"/>
      <c r="S33" s="316"/>
      <c r="T33" s="316"/>
      <c r="U33" s="316"/>
    </row>
    <row r="34" spans="1:21" ht="20.100000000000001" customHeight="1">
      <c r="A34" s="89"/>
      <c r="B34" s="384"/>
      <c r="C34" s="384"/>
      <c r="D34" s="315"/>
      <c r="E34" s="315"/>
      <c r="F34" s="315"/>
      <c r="G34" s="315"/>
      <c r="H34" s="315"/>
      <c r="I34" s="315"/>
      <c r="J34" s="315"/>
      <c r="K34" s="316"/>
      <c r="L34" s="316"/>
      <c r="M34" s="316"/>
      <c r="N34" s="316"/>
      <c r="O34" s="316"/>
      <c r="P34" s="316"/>
      <c r="Q34" s="316"/>
      <c r="R34" s="316"/>
      <c r="S34" s="316"/>
      <c r="T34" s="316"/>
      <c r="U34" s="316"/>
    </row>
    <row r="35" spans="1:21" ht="105" customHeight="1">
      <c r="A35" s="89"/>
      <c r="B35" s="384"/>
      <c r="C35" s="384"/>
      <c r="D35" s="315"/>
      <c r="E35" s="315"/>
      <c r="F35" s="315"/>
      <c r="G35" s="315"/>
      <c r="H35" s="315"/>
      <c r="I35" s="315"/>
      <c r="J35" s="315"/>
      <c r="K35" s="316"/>
      <c r="L35" s="316"/>
      <c r="M35" s="316"/>
      <c r="N35" s="316"/>
      <c r="O35" s="316"/>
      <c r="P35" s="316"/>
      <c r="Q35" s="316"/>
      <c r="R35" s="316"/>
      <c r="S35" s="316"/>
      <c r="T35" s="316"/>
      <c r="U35" s="316"/>
    </row>
    <row r="36" spans="1:21" ht="20.100000000000001" customHeight="1">
      <c r="A36" s="89"/>
      <c r="B36" s="170"/>
      <c r="C36" s="169"/>
      <c r="D36" s="90"/>
      <c r="E36" s="90"/>
      <c r="F36" s="90"/>
      <c r="G36" s="90"/>
      <c r="H36" s="90"/>
      <c r="I36" s="90"/>
      <c r="J36" s="90"/>
      <c r="K36" s="90"/>
      <c r="L36" s="90"/>
      <c r="M36" s="90"/>
      <c r="N36" s="90"/>
      <c r="O36" s="90"/>
      <c r="P36" s="90"/>
    </row>
    <row r="37" spans="1:21" ht="20.100000000000001" customHeight="1">
      <c r="A37" s="89"/>
      <c r="B37" s="89"/>
      <c r="C37" s="89"/>
      <c r="D37" s="89"/>
      <c r="E37" s="89"/>
      <c r="F37" s="89"/>
      <c r="G37" s="89"/>
      <c r="H37" s="89"/>
      <c r="I37" s="89"/>
      <c r="J37" s="89"/>
    </row>
    <row r="38" spans="1:21" ht="20.100000000000001" customHeight="1">
      <c r="A38" s="89"/>
      <c r="B38" s="89"/>
      <c r="C38" s="89"/>
      <c r="D38" s="89"/>
      <c r="E38" s="89"/>
      <c r="F38" s="89"/>
      <c r="G38" s="89"/>
      <c r="H38" s="89"/>
      <c r="I38" s="89"/>
      <c r="J38" s="89"/>
    </row>
    <row r="39" spans="1:21" ht="20.100000000000001" customHeight="1">
      <c r="A39" s="89"/>
      <c r="B39" s="89"/>
      <c r="C39" s="89"/>
      <c r="D39" s="89"/>
      <c r="E39" s="89"/>
      <c r="F39" s="89"/>
      <c r="G39" s="89"/>
      <c r="H39" s="89"/>
      <c r="I39" s="89"/>
      <c r="J39" s="89"/>
    </row>
    <row r="40" spans="1:21" ht="20.100000000000001" customHeight="1">
      <c r="A40" s="89"/>
      <c r="B40" s="89"/>
      <c r="C40" s="89"/>
      <c r="D40" s="89"/>
      <c r="E40" s="89"/>
      <c r="F40" s="89"/>
      <c r="G40" s="89"/>
      <c r="H40" s="89"/>
      <c r="I40" s="89"/>
      <c r="J40" s="89"/>
    </row>
    <row r="41" spans="1:21" ht="20.100000000000001" customHeight="1">
      <c r="A41" s="89"/>
      <c r="B41" s="89"/>
      <c r="C41" s="89"/>
      <c r="D41" s="89"/>
      <c r="E41" s="89"/>
      <c r="F41" s="89"/>
      <c r="G41" s="89"/>
      <c r="H41" s="89"/>
      <c r="I41" s="89"/>
      <c r="J41" s="89"/>
    </row>
    <row r="42" spans="1:21" ht="20.100000000000001" customHeight="1">
      <c r="A42" s="89"/>
      <c r="B42" s="89"/>
      <c r="C42" s="89"/>
      <c r="D42" s="89"/>
      <c r="E42" s="89"/>
      <c r="F42" s="89"/>
      <c r="G42" s="89"/>
      <c r="H42" s="89"/>
      <c r="I42" s="89"/>
      <c r="J42" s="89"/>
    </row>
    <row r="43" spans="1:21" ht="20.100000000000001" customHeight="1"/>
    <row r="44" spans="1:21" ht="20.100000000000001" customHeight="1"/>
    <row r="45" spans="1:21" ht="20.100000000000001" customHeight="1"/>
    <row r="46" spans="1:21" ht="20.100000000000001" customHeight="1"/>
    <row r="47" spans="1:21" ht="20.100000000000001" customHeight="1"/>
    <row r="48" spans="1:21" ht="20.100000000000001" customHeight="1"/>
    <row r="49" ht="20.100000000000001" customHeight="1"/>
    <row r="50" ht="20.100000000000001" customHeight="1"/>
    <row r="51" ht="20.100000000000001" customHeight="1"/>
  </sheetData>
  <mergeCells count="70">
    <mergeCell ref="M13:R13"/>
    <mergeCell ref="M14:R14"/>
    <mergeCell ref="B2:U3"/>
    <mergeCell ref="P5:R5"/>
    <mergeCell ref="S5:V5"/>
    <mergeCell ref="D8:K8"/>
    <mergeCell ref="D9:K9"/>
    <mergeCell ref="D10:E10"/>
    <mergeCell ref="F10:K10"/>
    <mergeCell ref="D11:E11"/>
    <mergeCell ref="F11:K11"/>
    <mergeCell ref="B13:D14"/>
    <mergeCell ref="E13:I14"/>
    <mergeCell ref="J13:K14"/>
    <mergeCell ref="C16:D16"/>
    <mergeCell ref="E16:F16"/>
    <mergeCell ref="G16:H16"/>
    <mergeCell ref="C17:D17"/>
    <mergeCell ref="E17:F17"/>
    <mergeCell ref="G17:H17"/>
    <mergeCell ref="P19:R19"/>
    <mergeCell ref="S19:U19"/>
    <mergeCell ref="C21:J21"/>
    <mergeCell ref="M21:O21"/>
    <mergeCell ref="P21:R21"/>
    <mergeCell ref="S21:U21"/>
    <mergeCell ref="P20:R20"/>
    <mergeCell ref="S20:U20"/>
    <mergeCell ref="C19:J19"/>
    <mergeCell ref="K19:L19"/>
    <mergeCell ref="M20:O20"/>
    <mergeCell ref="M19:O19"/>
    <mergeCell ref="C20:J20"/>
    <mergeCell ref="C22:J22"/>
    <mergeCell ref="M22:O22"/>
    <mergeCell ref="P22:R22"/>
    <mergeCell ref="S22:U22"/>
    <mergeCell ref="C23:J23"/>
    <mergeCell ref="M23:O23"/>
    <mergeCell ref="P23:R23"/>
    <mergeCell ref="S23:U23"/>
    <mergeCell ref="C24:J24"/>
    <mergeCell ref="M24:O24"/>
    <mergeCell ref="P24:R24"/>
    <mergeCell ref="S24:U24"/>
    <mergeCell ref="C25:J25"/>
    <mergeCell ref="M25:O25"/>
    <mergeCell ref="P25:R25"/>
    <mergeCell ref="S25:U25"/>
    <mergeCell ref="C26:J26"/>
    <mergeCell ref="M26:O26"/>
    <mergeCell ref="P26:R26"/>
    <mergeCell ref="S26:U26"/>
    <mergeCell ref="C27:J27"/>
    <mergeCell ref="M27:O27"/>
    <mergeCell ref="P27:R27"/>
    <mergeCell ref="S27:U27"/>
    <mergeCell ref="C28:J28"/>
    <mergeCell ref="M28:O28"/>
    <mergeCell ref="P28:R28"/>
    <mergeCell ref="S28:U28"/>
    <mergeCell ref="B32:C35"/>
    <mergeCell ref="D32:U35"/>
    <mergeCell ref="C29:J29"/>
    <mergeCell ref="M29:O29"/>
    <mergeCell ref="P29:R29"/>
    <mergeCell ref="S29:U29"/>
    <mergeCell ref="M30:O30"/>
    <mergeCell ref="P30:R30"/>
    <mergeCell ref="S30:U30"/>
  </mergeCells>
  <phoneticPr fontId="3"/>
  <dataValidations count="4">
    <dataValidation type="whole" allowBlank="1" showInputMessage="1" showErrorMessage="1" sqref="D10:D11" xr:uid="{A6DD44CC-C176-44D7-AAE6-C5DA5D601B9D}">
      <formula1>0</formula1>
      <formula2>9999</formula2>
    </dataValidation>
    <dataValidation imeMode="halfAlpha" allowBlank="1" showInputMessage="1" showErrorMessage="1" sqref="M20:R29" xr:uid="{415AA367-8A4A-4244-8D9D-2C99778CCECF}"/>
    <dataValidation type="whole" allowBlank="1" showInputMessage="1" showErrorMessage="1" sqref="K20:K29" xr:uid="{5F631A7C-DD9C-486B-A054-D1B211863E8E}">
      <formula1>1</formula1>
      <formula2>100</formula2>
    </dataValidation>
    <dataValidation type="list" allowBlank="1" showInputMessage="1" showErrorMessage="1" sqref="L20:L29" xr:uid="{A538F7DA-7D96-4FC2-B7C7-5D857DD954BB}">
      <formula1>"式,台"</formula1>
    </dataValidation>
  </dataValidations>
  <printOptions horizontalCentered="1"/>
  <pageMargins left="0.23622047244094491" right="0.23622047244094491" top="0.74803149606299213" bottom="0.74803149606299213" header="0.31496062992125984" footer="0.31496062992125984"/>
  <pageSetup paperSize="9" scale="62"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C4AE8-48B0-48A8-A785-541844E2E540}">
  <sheetPr>
    <tabColor rgb="FF00B050"/>
    <pageSetUpPr fitToPage="1"/>
  </sheetPr>
  <dimension ref="A1:Z121"/>
  <sheetViews>
    <sheetView showGridLines="0" view="pageBreakPreview" zoomScale="85" zoomScaleNormal="100" zoomScaleSheetLayoutView="85" workbookViewId="0"/>
  </sheetViews>
  <sheetFormatPr defaultRowHeight="13.5"/>
  <cols>
    <col min="1" max="1" width="3.375" style="3" customWidth="1"/>
    <col min="2" max="2" width="12.75" style="3" customWidth="1"/>
    <col min="3" max="3" width="27.375" style="3" customWidth="1"/>
    <col min="4" max="4" width="16" style="3" customWidth="1"/>
    <col min="5" max="5" width="14.375" style="3" customWidth="1"/>
    <col min="6" max="6" width="5.375" style="3" customWidth="1"/>
    <col min="7" max="7" width="4.25" style="3" customWidth="1"/>
    <col min="8" max="8" width="7.125" style="3" customWidth="1"/>
    <col min="9" max="10" width="12.625" style="3" customWidth="1"/>
    <col min="11" max="11" width="12.25" style="3" customWidth="1"/>
    <col min="12" max="12" width="9" style="3"/>
    <col min="13" max="13" width="18.125" style="3" customWidth="1"/>
    <col min="14" max="14" width="2.25" style="3" customWidth="1"/>
    <col min="15" max="15" width="15" style="3" customWidth="1"/>
    <col min="16" max="16" width="2.25" style="3" customWidth="1"/>
    <col min="17" max="17" width="9" style="3"/>
    <col min="18" max="18" width="0" style="3" hidden="1" customWidth="1"/>
    <col min="19" max="16384" width="9" style="3"/>
  </cols>
  <sheetData>
    <row r="1" spans="1:13" ht="24">
      <c r="A1" s="86" t="s">
        <v>175</v>
      </c>
      <c r="B1" s="87"/>
      <c r="C1" s="87"/>
    </row>
    <row r="2" spans="1:13" ht="58.5" customHeight="1">
      <c r="B2" s="297" t="s">
        <v>170</v>
      </c>
      <c r="C2" s="297"/>
      <c r="D2" s="297"/>
      <c r="E2" s="297"/>
      <c r="F2" s="297"/>
      <c r="G2" s="297"/>
      <c r="H2" s="297"/>
      <c r="I2" s="297"/>
      <c r="J2" s="297"/>
      <c r="K2" s="297"/>
      <c r="L2" s="297"/>
      <c r="M2" s="297"/>
    </row>
    <row r="3" spans="1:13" ht="23.1" customHeight="1">
      <c r="B3" s="198"/>
      <c r="C3" s="198"/>
      <c r="D3" s="198"/>
      <c r="E3" s="198"/>
      <c r="F3" s="198"/>
      <c r="G3" s="198"/>
      <c r="H3" s="198"/>
      <c r="I3" s="198"/>
      <c r="J3" s="198"/>
      <c r="K3" s="198"/>
      <c r="L3" s="198"/>
      <c r="M3" s="198"/>
    </row>
    <row r="4" spans="1:13" ht="25.5">
      <c r="B4" s="83"/>
      <c r="C4" s="83"/>
      <c r="D4" s="83"/>
      <c r="E4" s="83"/>
      <c r="F4" s="83"/>
      <c r="G4" s="83"/>
      <c r="H4" s="83"/>
      <c r="I4" s="83"/>
      <c r="J4" s="83"/>
      <c r="K4" s="208"/>
      <c r="L4" s="298"/>
      <c r="M4" s="298"/>
    </row>
    <row r="5" spans="1:13" ht="20.25" thickBot="1">
      <c r="B5" s="16" t="s">
        <v>6</v>
      </c>
      <c r="C5" s="16"/>
    </row>
    <row r="6" spans="1:13" ht="24.95" customHeight="1">
      <c r="B6" s="299" t="s">
        <v>7</v>
      </c>
      <c r="C6" s="300"/>
      <c r="D6" s="418"/>
      <c r="E6" s="419"/>
      <c r="F6" s="419"/>
      <c r="G6" s="419"/>
      <c r="H6" s="419"/>
      <c r="I6" s="419"/>
      <c r="J6" s="419"/>
      <c r="K6" s="419"/>
      <c r="L6" s="419"/>
      <c r="M6" s="420"/>
    </row>
    <row r="7" spans="1:13" ht="30" customHeight="1">
      <c r="B7" s="304" t="s">
        <v>2</v>
      </c>
      <c r="C7" s="305"/>
      <c r="D7" s="421"/>
      <c r="E7" s="422"/>
      <c r="F7" s="422"/>
      <c r="G7" s="422"/>
      <c r="H7" s="422"/>
      <c r="I7" s="422"/>
      <c r="J7" s="422"/>
      <c r="K7" s="422"/>
      <c r="L7" s="422"/>
      <c r="M7" s="423"/>
    </row>
    <row r="8" spans="1:13" ht="24.95" customHeight="1">
      <c r="B8" s="290" t="s">
        <v>7</v>
      </c>
      <c r="C8" s="291"/>
      <c r="D8" s="424"/>
      <c r="E8" s="425"/>
      <c r="F8" s="425"/>
      <c r="G8" s="425"/>
      <c r="H8" s="425"/>
      <c r="I8" s="425"/>
      <c r="J8" s="425"/>
      <c r="K8" s="425"/>
      <c r="L8" s="425"/>
      <c r="M8" s="426"/>
    </row>
    <row r="9" spans="1:13" ht="30" customHeight="1">
      <c r="B9" s="295" t="s">
        <v>8</v>
      </c>
      <c r="C9" s="296"/>
      <c r="D9" s="397"/>
      <c r="E9" s="398"/>
      <c r="F9" s="398"/>
      <c r="G9" s="398"/>
      <c r="H9" s="398"/>
      <c r="I9" s="398"/>
      <c r="J9" s="398"/>
      <c r="K9" s="398"/>
      <c r="L9" s="398"/>
      <c r="M9" s="427"/>
    </row>
    <row r="10" spans="1:13" ht="24.95" customHeight="1">
      <c r="B10" s="251" t="s">
        <v>9</v>
      </c>
      <c r="C10" s="252"/>
      <c r="D10" s="252"/>
      <c r="E10" s="252"/>
      <c r="F10" s="252"/>
      <c r="G10" s="252"/>
      <c r="H10" s="252"/>
      <c r="I10" s="252"/>
      <c r="J10" s="252"/>
      <c r="K10" s="252"/>
      <c r="L10" s="252"/>
      <c r="M10" s="253"/>
    </row>
    <row r="11" spans="1:13" ht="30" customHeight="1">
      <c r="B11" s="272"/>
      <c r="C11" s="273"/>
      <c r="D11" s="273"/>
      <c r="E11" s="273"/>
      <c r="F11" s="273"/>
      <c r="G11" s="273"/>
      <c r="H11" s="273"/>
      <c r="I11" s="273"/>
      <c r="J11" s="273"/>
      <c r="K11" s="273"/>
      <c r="L11" s="273"/>
      <c r="M11" s="274"/>
    </row>
    <row r="12" spans="1:13" ht="24.95" customHeight="1">
      <c r="B12" s="254" t="s">
        <v>139</v>
      </c>
      <c r="C12" s="255"/>
      <c r="D12" s="255"/>
      <c r="E12" s="255"/>
      <c r="F12" s="255"/>
      <c r="G12" s="255"/>
      <c r="H12" s="255"/>
      <c r="I12" s="255"/>
      <c r="J12" s="255"/>
      <c r="K12" s="255"/>
      <c r="L12" s="255"/>
      <c r="M12" s="256"/>
    </row>
    <row r="13" spans="1:13" ht="30" customHeight="1">
      <c r="B13" s="257"/>
      <c r="C13" s="258"/>
      <c r="D13" s="258"/>
      <c r="E13" s="258"/>
      <c r="F13" s="258"/>
      <c r="G13" s="258"/>
      <c r="H13" s="258"/>
      <c r="I13" s="258"/>
      <c r="J13" s="258"/>
      <c r="K13" s="258"/>
      <c r="L13" s="258"/>
      <c r="M13" s="259"/>
    </row>
    <row r="14" spans="1:13" ht="24.95" customHeight="1">
      <c r="B14" s="260" t="s">
        <v>140</v>
      </c>
      <c r="C14" s="261"/>
      <c r="D14" s="261"/>
      <c r="E14" s="261"/>
      <c r="F14" s="261"/>
      <c r="G14" s="261"/>
      <c r="H14" s="261"/>
      <c r="I14" s="261"/>
      <c r="J14" s="261"/>
      <c r="K14" s="261"/>
      <c r="L14" s="261"/>
      <c r="M14" s="262"/>
    </row>
    <row r="15" spans="1:13" ht="30" customHeight="1" thickBot="1">
      <c r="B15" s="80" t="s">
        <v>12</v>
      </c>
      <c r="C15" s="265"/>
      <c r="D15" s="267"/>
      <c r="E15" s="265" t="s">
        <v>13</v>
      </c>
      <c r="F15" s="266"/>
      <c r="G15" s="266"/>
      <c r="H15" s="267"/>
      <c r="I15" s="401"/>
      <c r="J15" s="401"/>
      <c r="K15" s="401"/>
      <c r="L15" s="401"/>
      <c r="M15" s="402"/>
    </row>
    <row r="16" spans="1:13" ht="9.75" customHeight="1">
      <c r="B16" s="79"/>
      <c r="C16" s="79"/>
      <c r="D16" s="78"/>
      <c r="E16" s="79"/>
      <c r="F16" s="79"/>
      <c r="G16" s="79"/>
      <c r="H16" s="79"/>
      <c r="I16" s="78"/>
      <c r="J16" s="78"/>
      <c r="K16" s="78"/>
      <c r="L16" s="78"/>
      <c r="M16" s="78"/>
    </row>
    <row r="17" spans="1:26" s="55" customFormat="1" ht="18" customHeight="1">
      <c r="B17" s="77" t="s">
        <v>14</v>
      </c>
      <c r="C17" s="77"/>
      <c r="D17" s="197"/>
      <c r="E17" s="197"/>
      <c r="F17" s="197"/>
      <c r="G17" s="197"/>
      <c r="H17" s="197"/>
      <c r="I17" s="197"/>
      <c r="J17" s="197"/>
      <c r="K17" s="197"/>
      <c r="L17" s="197"/>
      <c r="M17" s="72"/>
    </row>
    <row r="18" spans="1:26" s="55" customFormat="1" ht="30.75" customHeight="1">
      <c r="B18" s="74" t="s">
        <v>141</v>
      </c>
      <c r="C18" s="74"/>
      <c r="D18" s="72"/>
      <c r="E18" s="72"/>
      <c r="F18" s="72"/>
      <c r="G18" s="72"/>
      <c r="H18" s="72"/>
      <c r="I18" s="72"/>
      <c r="J18" s="73"/>
      <c r="K18" s="73"/>
      <c r="L18" s="72"/>
      <c r="M18" s="72"/>
    </row>
    <row r="19" spans="1:26" s="55" customFormat="1" ht="30.75" customHeight="1">
      <c r="B19" s="74" t="s">
        <v>15</v>
      </c>
      <c r="C19" s="74"/>
      <c r="D19" s="72"/>
      <c r="E19" s="72"/>
      <c r="F19" s="72"/>
      <c r="G19" s="72"/>
      <c r="H19" s="72"/>
      <c r="I19" s="72"/>
      <c r="J19" s="73"/>
      <c r="K19" s="73"/>
      <c r="L19" s="72"/>
      <c r="M19" s="72"/>
    </row>
    <row r="20" spans="1:26" s="55" customFormat="1" ht="33.75" customHeight="1">
      <c r="B20" s="403" t="s">
        <v>142</v>
      </c>
      <c r="C20" s="270"/>
      <c r="D20" s="271"/>
      <c r="E20" s="271"/>
      <c r="F20" s="271"/>
      <c r="G20" s="271"/>
      <c r="H20" s="271"/>
      <c r="I20" s="271"/>
      <c r="J20" s="271"/>
      <c r="K20" s="271"/>
      <c r="L20" s="271"/>
      <c r="M20" s="271"/>
    </row>
    <row r="21" spans="1:26" s="55" customFormat="1" ht="30.75" customHeight="1">
      <c r="B21" s="74" t="s">
        <v>143</v>
      </c>
      <c r="C21" s="74"/>
      <c r="D21" s="72"/>
      <c r="E21" s="72"/>
      <c r="F21" s="72"/>
      <c r="G21" s="72"/>
      <c r="H21" s="72"/>
      <c r="I21" s="72"/>
      <c r="J21" s="73"/>
      <c r="K21" s="73"/>
      <c r="L21" s="72"/>
      <c r="M21" s="72"/>
    </row>
    <row r="22" spans="1:26" s="55" customFormat="1" ht="30.75" customHeight="1">
      <c r="B22" s="74" t="s">
        <v>18</v>
      </c>
      <c r="C22" s="74"/>
      <c r="D22" s="72"/>
      <c r="E22" s="72"/>
      <c r="F22" s="72"/>
      <c r="G22" s="72"/>
      <c r="H22" s="72"/>
      <c r="I22" s="72"/>
      <c r="J22" s="73"/>
      <c r="K22" s="73"/>
      <c r="L22" s="72"/>
      <c r="M22" s="72"/>
    </row>
    <row r="23" spans="1:26" ht="14.25">
      <c r="B23" s="1"/>
      <c r="C23" s="1"/>
      <c r="D23" s="1"/>
      <c r="E23" s="1"/>
      <c r="F23" s="1"/>
      <c r="G23" s="1"/>
      <c r="H23" s="1"/>
      <c r="I23" s="1"/>
      <c r="J23" s="1"/>
      <c r="K23" s="1"/>
      <c r="L23" s="1"/>
      <c r="M23" s="1"/>
    </row>
    <row r="24" spans="1:26" ht="19.5">
      <c r="B24" s="16" t="s">
        <v>19</v>
      </c>
      <c r="C24" s="16"/>
      <c r="D24" s="1"/>
      <c r="E24" s="1"/>
      <c r="F24" s="1"/>
      <c r="G24" s="1"/>
      <c r="H24" s="1"/>
      <c r="I24" s="1"/>
      <c r="J24" s="1"/>
      <c r="K24" s="1"/>
      <c r="L24" s="1"/>
      <c r="M24" s="1"/>
    </row>
    <row r="25" spans="1:26" s="64" customFormat="1" ht="18" customHeight="1">
      <c r="A25" s="3"/>
      <c r="B25" s="1" t="s">
        <v>144</v>
      </c>
      <c r="C25" s="1"/>
      <c r="D25" s="1"/>
      <c r="E25" s="71"/>
      <c r="F25" s="71"/>
      <c r="G25" s="71"/>
      <c r="H25" s="71"/>
      <c r="I25" s="71"/>
      <c r="J25" s="71"/>
      <c r="K25" s="71"/>
      <c r="L25" s="1"/>
      <c r="M25" s="1"/>
      <c r="O25" s="3"/>
      <c r="R25" s="65"/>
      <c r="S25" s="65"/>
      <c r="T25" s="65"/>
      <c r="U25" s="65"/>
      <c r="V25" s="65"/>
      <c r="W25" s="65"/>
      <c r="X25" s="65"/>
      <c r="Y25" s="65"/>
      <c r="Z25" s="65"/>
    </row>
    <row r="26" spans="1:26" s="64" customFormat="1" ht="18" customHeight="1">
      <c r="A26" s="3"/>
      <c r="B26" s="1" t="s">
        <v>145</v>
      </c>
      <c r="C26" s="1"/>
      <c r="D26" s="1"/>
      <c r="E26" s="71"/>
      <c r="F26" s="71"/>
      <c r="G26" s="71"/>
      <c r="H26" s="71"/>
      <c r="I26" s="71"/>
      <c r="J26" s="71"/>
      <c r="K26" s="71"/>
      <c r="L26" s="1"/>
      <c r="M26" s="1"/>
      <c r="O26" s="3"/>
      <c r="R26" s="65"/>
      <c r="S26" s="65"/>
      <c r="T26" s="65"/>
      <c r="U26" s="65"/>
      <c r="V26" s="65"/>
      <c r="W26" s="65"/>
      <c r="X26" s="65"/>
      <c r="Y26" s="65"/>
      <c r="Z26" s="65"/>
    </row>
    <row r="27" spans="1:26" s="64" customFormat="1" ht="3" customHeight="1">
      <c r="A27" s="3"/>
      <c r="B27" s="1"/>
      <c r="C27" s="1"/>
      <c r="D27" s="1"/>
      <c r="E27" s="71"/>
      <c r="F27" s="71"/>
      <c r="G27" s="71"/>
      <c r="H27" s="71"/>
      <c r="I27" s="71"/>
      <c r="J27" s="71"/>
      <c r="K27" s="71"/>
      <c r="L27" s="1"/>
      <c r="M27" s="1"/>
      <c r="O27" s="3"/>
      <c r="R27" s="65"/>
      <c r="S27" s="65"/>
      <c r="T27" s="65"/>
      <c r="U27" s="65"/>
      <c r="V27" s="65"/>
      <c r="W27" s="65"/>
      <c r="X27" s="65"/>
      <c r="Y27" s="65"/>
      <c r="Z27" s="65"/>
    </row>
    <row r="28" spans="1:26" s="64" customFormat="1" ht="18" customHeight="1">
      <c r="A28" s="3"/>
      <c r="B28" s="196" t="s">
        <v>21</v>
      </c>
      <c r="C28" s="1" t="s">
        <v>22</v>
      </c>
      <c r="D28" s="1" t="s">
        <v>23</v>
      </c>
      <c r="E28" s="1"/>
      <c r="F28" s="1" t="s">
        <v>24</v>
      </c>
      <c r="G28" s="69"/>
      <c r="H28" s="13"/>
      <c r="I28" s="1"/>
      <c r="J28" s="1"/>
      <c r="K28" s="1"/>
      <c r="L28" s="1"/>
      <c r="M28" s="1"/>
      <c r="O28" s="3"/>
      <c r="R28" s="65" t="b">
        <v>0</v>
      </c>
      <c r="S28" s="65"/>
      <c r="T28" s="65"/>
      <c r="U28" s="65"/>
      <c r="V28" s="65"/>
      <c r="W28" s="65"/>
      <c r="X28" s="65"/>
      <c r="Y28" s="65"/>
      <c r="Z28" s="65"/>
    </row>
    <row r="29" spans="1:26" s="64" customFormat="1" ht="18" customHeight="1">
      <c r="A29" s="3"/>
      <c r="B29" s="69"/>
      <c r="C29" s="1" t="s">
        <v>25</v>
      </c>
      <c r="D29" s="68" t="s">
        <v>26</v>
      </c>
      <c r="E29" s="1"/>
      <c r="F29" s="1" t="s">
        <v>3</v>
      </c>
      <c r="G29" s="1"/>
      <c r="H29" s="1"/>
      <c r="I29" s="1" t="s">
        <v>4</v>
      </c>
      <c r="J29" s="1"/>
      <c r="K29" s="1"/>
      <c r="L29" s="1"/>
      <c r="M29" s="1"/>
      <c r="O29" s="3"/>
      <c r="R29" s="65" t="b">
        <v>0</v>
      </c>
      <c r="S29" s="65"/>
      <c r="T29" s="65"/>
      <c r="U29" s="65"/>
      <c r="V29" s="65"/>
      <c r="W29" s="65"/>
      <c r="X29" s="65"/>
      <c r="Y29" s="65"/>
      <c r="Z29" s="65"/>
    </row>
    <row r="30" spans="1:26" s="64" customFormat="1" ht="11.25" customHeight="1">
      <c r="A30" s="3"/>
      <c r="B30" s="69"/>
      <c r="C30" s="69"/>
      <c r="D30" s="1"/>
      <c r="E30" s="1"/>
      <c r="F30" s="1"/>
      <c r="G30" s="1"/>
      <c r="H30" s="1"/>
      <c r="I30" s="1"/>
      <c r="J30" s="1"/>
      <c r="K30" s="1"/>
      <c r="L30" s="1"/>
      <c r="M30" s="1"/>
      <c r="O30" s="3"/>
      <c r="R30" s="65" t="b">
        <v>0</v>
      </c>
      <c r="S30" s="65"/>
      <c r="T30" s="65"/>
      <c r="U30" s="65"/>
      <c r="V30" s="65"/>
      <c r="W30" s="65"/>
      <c r="X30" s="65"/>
      <c r="Y30" s="65"/>
      <c r="Z30" s="65"/>
    </row>
    <row r="31" spans="1:26" s="64" customFormat="1" ht="20.100000000000001" customHeight="1">
      <c r="A31" s="3"/>
      <c r="B31" s="2" t="s">
        <v>28</v>
      </c>
      <c r="C31" s="404"/>
      <c r="D31" s="405"/>
      <c r="E31" s="405"/>
      <c r="F31" s="405"/>
      <c r="G31" s="405"/>
      <c r="H31" s="405"/>
      <c r="I31" s="405"/>
      <c r="J31" s="406"/>
      <c r="K31" s="1"/>
      <c r="L31" s="1"/>
      <c r="M31" s="1"/>
      <c r="O31" s="3"/>
      <c r="R31" s="65" t="b">
        <v>0</v>
      </c>
      <c r="S31" s="65"/>
      <c r="T31" s="65"/>
      <c r="U31" s="65"/>
      <c r="V31" s="65"/>
      <c r="W31" s="65"/>
      <c r="X31" s="65"/>
      <c r="Y31" s="65"/>
      <c r="Z31" s="65"/>
    </row>
    <row r="32" spans="1:26" s="64" customFormat="1" ht="19.5">
      <c r="A32" s="3"/>
      <c r="B32" s="1"/>
      <c r="C32" s="1"/>
      <c r="D32" s="1"/>
      <c r="E32" s="1"/>
      <c r="F32" s="1"/>
      <c r="G32" s="1"/>
      <c r="H32" s="13"/>
      <c r="I32" s="1"/>
      <c r="J32" s="1"/>
      <c r="K32" s="1"/>
      <c r="L32" s="1"/>
      <c r="M32" s="1"/>
      <c r="O32" s="3"/>
      <c r="R32" s="65" t="b">
        <v>0</v>
      </c>
      <c r="S32" s="65"/>
      <c r="T32" s="65"/>
      <c r="U32" s="65"/>
      <c r="V32" s="65"/>
      <c r="W32" s="65"/>
      <c r="X32" s="65"/>
      <c r="Y32" s="65"/>
      <c r="Z32" s="65"/>
    </row>
    <row r="33" spans="1:26" s="64" customFormat="1" ht="24.95" customHeight="1">
      <c r="A33" s="3"/>
      <c r="B33" s="2" t="s">
        <v>29</v>
      </c>
      <c r="C33" s="407"/>
      <c r="D33" s="408"/>
      <c r="E33" s="408"/>
      <c r="F33" s="408"/>
      <c r="G33" s="408"/>
      <c r="H33" s="408"/>
      <c r="I33" s="408"/>
      <c r="J33" s="408"/>
      <c r="K33" s="408"/>
      <c r="L33" s="408"/>
      <c r="M33" s="409"/>
      <c r="N33" s="66"/>
      <c r="O33" s="66"/>
      <c r="R33" s="65" t="b">
        <v>0</v>
      </c>
      <c r="S33" s="65"/>
      <c r="T33" s="65"/>
      <c r="U33" s="65"/>
      <c r="V33" s="65"/>
      <c r="W33" s="65"/>
      <c r="X33" s="65"/>
      <c r="Y33" s="65"/>
      <c r="Z33" s="65"/>
    </row>
    <row r="34" spans="1:26" s="64" customFormat="1" ht="24.95" customHeight="1">
      <c r="A34" s="3"/>
      <c r="B34" s="1"/>
      <c r="C34" s="410"/>
      <c r="D34" s="400"/>
      <c r="E34" s="400"/>
      <c r="F34" s="400"/>
      <c r="G34" s="400"/>
      <c r="H34" s="400"/>
      <c r="I34" s="400"/>
      <c r="J34" s="400"/>
      <c r="K34" s="400"/>
      <c r="L34" s="400"/>
      <c r="M34" s="411"/>
      <c r="N34" s="66"/>
      <c r="O34" s="66"/>
      <c r="R34" s="65" t="b">
        <v>0</v>
      </c>
      <c r="S34" s="65"/>
      <c r="T34" s="65"/>
      <c r="U34" s="65"/>
      <c r="V34" s="65"/>
      <c r="W34" s="65"/>
      <c r="X34" s="65"/>
      <c r="Y34" s="65"/>
      <c r="Z34" s="65"/>
    </row>
    <row r="35" spans="1:26" s="64" customFormat="1" ht="24.95" customHeight="1">
      <c r="A35" s="3"/>
      <c r="B35" s="1"/>
      <c r="C35" s="412"/>
      <c r="D35" s="413"/>
      <c r="E35" s="413"/>
      <c r="F35" s="413"/>
      <c r="G35" s="413"/>
      <c r="H35" s="413"/>
      <c r="I35" s="413"/>
      <c r="J35" s="413"/>
      <c r="K35" s="413"/>
      <c r="L35" s="413"/>
      <c r="M35" s="414"/>
      <c r="N35" s="66"/>
      <c r="O35" s="66"/>
      <c r="R35" s="65" t="b">
        <v>0</v>
      </c>
      <c r="S35" s="65"/>
      <c r="T35" s="65"/>
      <c r="U35" s="65"/>
      <c r="V35" s="65"/>
      <c r="W35" s="65"/>
      <c r="X35" s="65"/>
      <c r="Y35" s="65"/>
      <c r="Z35" s="65"/>
    </row>
    <row r="36" spans="1:26" s="64" customFormat="1" ht="18.75" customHeight="1">
      <c r="A36" s="3"/>
      <c r="B36" s="1"/>
      <c r="C36" s="119"/>
      <c r="D36" s="119"/>
      <c r="E36" s="119"/>
      <c r="F36" s="119"/>
      <c r="G36" s="119"/>
      <c r="H36" s="119"/>
      <c r="I36" s="119"/>
      <c r="J36" s="119"/>
      <c r="K36" s="119"/>
      <c r="L36" s="119"/>
      <c r="M36" s="119"/>
      <c r="N36" s="66"/>
      <c r="O36" s="66"/>
      <c r="R36" s="65"/>
      <c r="S36" s="65"/>
      <c r="T36" s="65"/>
      <c r="U36" s="65"/>
      <c r="V36" s="65"/>
      <c r="W36" s="65"/>
      <c r="X36" s="65"/>
      <c r="Y36" s="65"/>
      <c r="Z36" s="65"/>
    </row>
    <row r="37" spans="1:26" s="64" customFormat="1" ht="18" customHeight="1">
      <c r="A37" s="3"/>
      <c r="B37" s="1" t="s">
        <v>146</v>
      </c>
      <c r="C37" s="119" t="s">
        <v>96</v>
      </c>
      <c r="D37" s="2" t="s">
        <v>97</v>
      </c>
      <c r="E37" s="119" t="s">
        <v>98</v>
      </c>
      <c r="F37" s="119" t="s">
        <v>83</v>
      </c>
      <c r="G37" s="400" t="s">
        <v>99</v>
      </c>
      <c r="H37" s="400"/>
      <c r="I37" s="119"/>
      <c r="J37" s="119"/>
      <c r="K37" s="119"/>
      <c r="L37" s="119"/>
      <c r="M37" s="119"/>
      <c r="N37" s="66"/>
      <c r="O37" s="66"/>
      <c r="R37" s="65"/>
      <c r="S37" s="65"/>
      <c r="T37" s="65"/>
      <c r="U37" s="65"/>
      <c r="V37" s="65"/>
      <c r="W37" s="65"/>
      <c r="X37" s="65"/>
      <c r="Y37" s="65"/>
      <c r="Z37" s="65"/>
    </row>
    <row r="38" spans="1:26" s="64" customFormat="1" ht="18" customHeight="1">
      <c r="A38" s="3"/>
      <c r="B38" s="1"/>
      <c r="C38" s="2" t="s">
        <v>147</v>
      </c>
      <c r="D38" s="2"/>
      <c r="E38" s="119"/>
      <c r="F38" s="119"/>
      <c r="G38" s="119"/>
      <c r="H38" s="119"/>
      <c r="I38" s="119"/>
      <c r="J38" s="119"/>
      <c r="K38" s="119"/>
      <c r="L38" s="119"/>
      <c r="M38" s="119"/>
      <c r="N38" s="66"/>
      <c r="O38" s="66"/>
      <c r="R38" s="65"/>
      <c r="S38" s="65"/>
      <c r="T38" s="65"/>
      <c r="U38" s="65"/>
      <c r="V38" s="65"/>
      <c r="W38" s="65"/>
      <c r="X38" s="65"/>
      <c r="Y38" s="65"/>
      <c r="Z38" s="65"/>
    </row>
    <row r="39" spans="1:26" s="64" customFormat="1" ht="18" customHeight="1">
      <c r="A39" s="3"/>
      <c r="B39" s="1"/>
      <c r="C39" s="2" t="s">
        <v>148</v>
      </c>
      <c r="D39" s="2"/>
      <c r="E39" s="119"/>
      <c r="F39" s="119"/>
      <c r="G39" s="119"/>
      <c r="H39" s="119"/>
      <c r="I39" s="119"/>
      <c r="J39" s="119"/>
      <c r="K39" s="119"/>
      <c r="L39" s="119"/>
      <c r="M39" s="119"/>
      <c r="N39" s="66"/>
      <c r="O39" s="66"/>
      <c r="R39" s="65"/>
      <c r="S39" s="65"/>
      <c r="T39" s="65"/>
      <c r="U39" s="65"/>
      <c r="V39" s="65"/>
      <c r="W39" s="65"/>
      <c r="X39" s="65"/>
      <c r="Y39" s="65"/>
      <c r="Z39" s="65"/>
    </row>
    <row r="40" spans="1:26" s="64" customFormat="1" ht="18" customHeight="1">
      <c r="A40" s="3"/>
      <c r="B40" s="1"/>
      <c r="C40" s="2" t="s">
        <v>149</v>
      </c>
      <c r="D40" s="2"/>
      <c r="E40" s="119"/>
      <c r="F40" s="119"/>
      <c r="G40" s="119"/>
      <c r="H40" s="119"/>
      <c r="I40" s="119"/>
      <c r="J40" s="119"/>
      <c r="K40" s="119"/>
      <c r="L40" s="119"/>
      <c r="M40" s="119"/>
      <c r="N40" s="66"/>
      <c r="O40" s="66"/>
      <c r="R40" s="65"/>
      <c r="S40" s="65"/>
      <c r="T40" s="65"/>
      <c r="U40" s="65"/>
      <c r="V40" s="65"/>
      <c r="W40" s="65"/>
      <c r="X40" s="65"/>
      <c r="Y40" s="65"/>
      <c r="Z40" s="65"/>
    </row>
    <row r="41" spans="1:26" s="64" customFormat="1" ht="12" customHeight="1">
      <c r="A41" s="3"/>
      <c r="B41" s="1"/>
      <c r="C41" s="119"/>
      <c r="D41" s="2"/>
      <c r="E41" s="119"/>
      <c r="F41" s="119"/>
      <c r="G41" s="119"/>
      <c r="H41" s="119"/>
      <c r="I41" s="119"/>
      <c r="J41" s="119"/>
      <c r="K41" s="119"/>
      <c r="L41" s="119"/>
      <c r="M41" s="119"/>
      <c r="N41" s="66"/>
      <c r="O41" s="66"/>
      <c r="R41" s="65"/>
      <c r="S41" s="65"/>
      <c r="T41" s="65"/>
      <c r="U41" s="65"/>
      <c r="V41" s="65"/>
      <c r="W41" s="65"/>
      <c r="X41" s="65"/>
      <c r="Y41" s="65"/>
      <c r="Z41" s="65"/>
    </row>
    <row r="42" spans="1:26" s="64" customFormat="1" ht="18" customHeight="1">
      <c r="A42" s="3"/>
      <c r="B42" s="1"/>
      <c r="C42" s="66" t="s">
        <v>150</v>
      </c>
      <c r="D42" s="119"/>
      <c r="E42" s="119"/>
      <c r="F42" s="119"/>
      <c r="G42" s="119"/>
      <c r="H42" s="119"/>
      <c r="I42" s="119"/>
      <c r="J42" s="119"/>
      <c r="K42" s="119"/>
      <c r="L42" s="119"/>
      <c r="M42" s="119"/>
      <c r="N42" s="66"/>
      <c r="O42" s="66"/>
      <c r="R42" s="65"/>
      <c r="S42" s="65"/>
      <c r="T42" s="65"/>
      <c r="U42" s="65"/>
      <c r="V42" s="65"/>
      <c r="W42" s="65"/>
      <c r="X42" s="65"/>
      <c r="Y42" s="65"/>
      <c r="Z42" s="65"/>
    </row>
    <row r="43" spans="1:26" s="64" customFormat="1" ht="18" customHeight="1">
      <c r="A43" s="3"/>
      <c r="B43" s="1"/>
      <c r="C43" s="66" t="s">
        <v>151</v>
      </c>
      <c r="D43" s="119"/>
      <c r="E43" s="119"/>
      <c r="F43" s="119"/>
      <c r="G43" s="119"/>
      <c r="H43" s="119"/>
      <c r="I43" s="119"/>
      <c r="J43" s="119"/>
      <c r="K43" s="119"/>
      <c r="L43" s="119"/>
      <c r="M43" s="119"/>
      <c r="N43" s="66"/>
      <c r="O43" s="66"/>
      <c r="R43" s="65"/>
      <c r="S43" s="65"/>
      <c r="T43" s="65"/>
      <c r="U43" s="65"/>
      <c r="V43" s="65"/>
      <c r="W43" s="65"/>
      <c r="X43" s="65"/>
      <c r="Y43" s="65"/>
      <c r="Z43" s="65"/>
    </row>
    <row r="44" spans="1:26" s="64" customFormat="1" ht="9.75" customHeight="1">
      <c r="A44" s="3"/>
      <c r="B44" s="1"/>
      <c r="C44" s="2"/>
      <c r="D44" s="119"/>
      <c r="E44" s="119"/>
      <c r="F44" s="119"/>
      <c r="G44" s="119"/>
      <c r="H44" s="119"/>
      <c r="I44" s="119"/>
      <c r="J44" s="119"/>
      <c r="K44" s="119"/>
      <c r="L44" s="119"/>
      <c r="M44" s="119"/>
      <c r="N44" s="66"/>
      <c r="O44" s="66"/>
      <c r="R44" s="65"/>
      <c r="S44" s="65"/>
      <c r="T44" s="65"/>
      <c r="U44" s="65"/>
      <c r="V44" s="65"/>
      <c r="W44" s="65"/>
      <c r="X44" s="65"/>
      <c r="Y44" s="65"/>
      <c r="Z44" s="65"/>
    </row>
    <row r="45" spans="1:26" s="64" customFormat="1" ht="18" customHeight="1">
      <c r="A45" s="3"/>
      <c r="B45" s="1"/>
      <c r="C45" s="2" t="s">
        <v>152</v>
      </c>
      <c r="D45" s="119"/>
      <c r="E45" s="119"/>
      <c r="F45" s="119"/>
      <c r="G45" s="119"/>
      <c r="H45" s="119"/>
      <c r="I45" s="119"/>
      <c r="J45" s="119"/>
      <c r="K45" s="119"/>
      <c r="L45" s="119"/>
      <c r="M45" s="119"/>
      <c r="N45" s="66"/>
      <c r="O45" s="66"/>
      <c r="R45" s="65"/>
      <c r="S45" s="65"/>
      <c r="T45" s="65"/>
      <c r="U45" s="65"/>
      <c r="V45" s="65"/>
      <c r="W45" s="65"/>
      <c r="X45" s="65"/>
      <c r="Y45" s="65"/>
      <c r="Z45" s="65"/>
    </row>
    <row r="46" spans="1:26" s="64" customFormat="1" ht="18.75" customHeight="1">
      <c r="A46" s="3"/>
      <c r="B46" s="1"/>
      <c r="C46" s="119"/>
      <c r="D46" s="119"/>
      <c r="E46" s="119"/>
      <c r="F46" s="119"/>
      <c r="G46" s="119"/>
      <c r="H46" s="119"/>
      <c r="I46" s="119"/>
      <c r="J46" s="119"/>
      <c r="K46" s="119"/>
      <c r="L46" s="119"/>
      <c r="M46" s="119"/>
      <c r="N46" s="66"/>
      <c r="O46" s="66"/>
      <c r="R46" s="65"/>
      <c r="S46" s="65"/>
      <c r="T46" s="65"/>
      <c r="U46" s="65"/>
      <c r="V46" s="65"/>
      <c r="W46" s="65"/>
      <c r="X46" s="65"/>
      <c r="Y46" s="65"/>
      <c r="Z46" s="65"/>
    </row>
    <row r="47" spans="1:26" ht="19.5">
      <c r="B47" s="13" t="s">
        <v>30</v>
      </c>
      <c r="C47" s="13"/>
      <c r="D47" s="1"/>
      <c r="E47" s="1"/>
      <c r="F47" s="1"/>
      <c r="G47" s="1"/>
      <c r="H47" s="1"/>
      <c r="I47" s="1"/>
      <c r="J47" s="1"/>
      <c r="K47" s="1"/>
      <c r="L47" s="1"/>
      <c r="M47" s="1"/>
      <c r="Q47" s="55"/>
      <c r="R47" s="3" t="b">
        <v>0</v>
      </c>
    </row>
    <row r="48" spans="1:26" ht="18.75" customHeight="1">
      <c r="B48" s="415" t="s">
        <v>31</v>
      </c>
      <c r="C48" s="416"/>
      <c r="D48" s="416"/>
      <c r="E48" s="416"/>
      <c r="F48" s="190"/>
      <c r="G48" s="415" t="s">
        <v>32</v>
      </c>
      <c r="H48" s="416"/>
      <c r="I48" s="416"/>
      <c r="J48" s="416"/>
      <c r="K48" s="416"/>
      <c r="L48" s="416"/>
      <c r="M48" s="417"/>
      <c r="Q48" s="55"/>
      <c r="R48" s="3" t="b">
        <v>0</v>
      </c>
    </row>
    <row r="49" spans="2:26" ht="18.75" customHeight="1">
      <c r="B49" s="194"/>
      <c r="C49" s="193"/>
      <c r="D49" s="195"/>
      <c r="E49" s="193"/>
      <c r="F49" s="190"/>
      <c r="G49" s="194"/>
      <c r="H49" s="193"/>
      <c r="I49" s="193"/>
      <c r="J49" s="193"/>
      <c r="K49" s="193"/>
      <c r="L49" s="193"/>
      <c r="M49" s="192"/>
      <c r="Q49" s="55"/>
      <c r="R49" s="3" t="b">
        <v>0</v>
      </c>
    </row>
    <row r="50" spans="2:26" ht="18.75" customHeight="1">
      <c r="B50" s="190"/>
      <c r="C50" s="1"/>
      <c r="D50" s="1"/>
      <c r="E50" s="1"/>
      <c r="F50" s="190"/>
      <c r="G50" s="190"/>
      <c r="H50" s="1"/>
      <c r="I50" s="1"/>
      <c r="J50" s="1"/>
      <c r="K50" s="1"/>
      <c r="L50" s="1"/>
      <c r="M50" s="191"/>
      <c r="Q50" s="55"/>
      <c r="R50" s="3" t="b">
        <v>0</v>
      </c>
    </row>
    <row r="51" spans="2:26" ht="14.25">
      <c r="B51" s="190"/>
      <c r="C51" s="1"/>
      <c r="D51" s="1"/>
      <c r="E51" s="1"/>
      <c r="F51" s="190"/>
      <c r="G51" s="190"/>
      <c r="H51" s="1"/>
      <c r="I51" s="1"/>
      <c r="J51" s="1"/>
      <c r="K51" s="1"/>
      <c r="L51" s="1"/>
      <c r="M51" s="191"/>
      <c r="Q51" s="55"/>
      <c r="R51" s="250"/>
      <c r="S51" s="250"/>
      <c r="T51" s="250"/>
      <c r="U51" s="250"/>
      <c r="V51" s="250"/>
      <c r="W51" s="250"/>
      <c r="X51" s="250"/>
      <c r="Y51" s="250"/>
      <c r="Z51" s="250"/>
    </row>
    <row r="52" spans="2:26" ht="18.75" customHeight="1">
      <c r="B52" s="190"/>
      <c r="C52" s="1"/>
      <c r="D52" s="13"/>
      <c r="E52" s="1"/>
      <c r="F52" s="190"/>
      <c r="G52" s="190"/>
      <c r="H52" s="1"/>
      <c r="I52" s="1"/>
      <c r="J52" s="1"/>
      <c r="K52" s="1"/>
      <c r="L52" s="1"/>
      <c r="M52" s="191"/>
      <c r="Q52" s="55"/>
    </row>
    <row r="53" spans="2:26" ht="18.75" customHeight="1">
      <c r="B53" s="397" t="s">
        <v>33</v>
      </c>
      <c r="C53" s="398"/>
      <c r="D53" s="398"/>
      <c r="E53" s="398"/>
      <c r="F53" s="190"/>
      <c r="G53" s="397" t="s">
        <v>34</v>
      </c>
      <c r="H53" s="398"/>
      <c r="I53" s="398"/>
      <c r="J53" s="398"/>
      <c r="K53" s="398"/>
      <c r="L53" s="398"/>
      <c r="M53" s="399"/>
      <c r="Q53" s="55"/>
    </row>
    <row r="54" spans="2:26" ht="14.25" customHeight="1">
      <c r="B54" s="1"/>
      <c r="C54" s="1"/>
      <c r="D54" s="1"/>
      <c r="E54" s="149"/>
      <c r="F54" s="149"/>
      <c r="G54" s="149"/>
      <c r="H54" s="149"/>
      <c r="I54" s="149"/>
      <c r="J54" s="149"/>
      <c r="K54" s="149"/>
      <c r="L54" s="1"/>
      <c r="M54" s="1"/>
      <c r="Q54" s="55"/>
    </row>
    <row r="55" spans="2:26" ht="19.5">
      <c r="B55" s="57" t="s">
        <v>35</v>
      </c>
      <c r="C55" s="57"/>
      <c r="D55" s="1"/>
      <c r="E55" s="1"/>
      <c r="F55" s="1"/>
      <c r="G55" s="1"/>
      <c r="H55" s="1"/>
      <c r="I55" s="1"/>
      <c r="J55" s="1"/>
      <c r="K55" s="1"/>
      <c r="L55" s="1"/>
      <c r="M55" s="1"/>
      <c r="Q55" s="55"/>
    </row>
    <row r="56" spans="2:26" ht="80.099999999999994" customHeight="1">
      <c r="B56" s="396"/>
      <c r="C56" s="396"/>
      <c r="D56" s="396"/>
      <c r="E56" s="396"/>
      <c r="F56" s="396"/>
      <c r="G56" s="396"/>
      <c r="H56" s="396"/>
      <c r="I56" s="396"/>
      <c r="J56" s="396"/>
      <c r="K56" s="396"/>
      <c r="L56" s="396"/>
      <c r="M56" s="396"/>
      <c r="Q56" s="55"/>
    </row>
    <row r="57" spans="2:26" ht="6" customHeight="1">
      <c r="B57" s="1"/>
      <c r="C57" s="1"/>
      <c r="D57" s="1"/>
      <c r="E57" s="149"/>
      <c r="F57" s="149"/>
      <c r="G57" s="149"/>
      <c r="H57" s="149"/>
      <c r="I57" s="149"/>
      <c r="J57" s="149"/>
      <c r="K57" s="149"/>
      <c r="L57" s="1"/>
      <c r="M57" s="1"/>
      <c r="Q57" s="55"/>
    </row>
    <row r="58" spans="2:26" ht="19.5">
      <c r="B58" s="13" t="s">
        <v>153</v>
      </c>
      <c r="C58" s="13"/>
      <c r="D58" s="1"/>
      <c r="E58" s="1"/>
      <c r="F58" s="1"/>
      <c r="G58" s="1"/>
      <c r="H58" s="1"/>
      <c r="I58" s="1"/>
      <c r="J58" s="1"/>
      <c r="K58" s="1"/>
      <c r="L58" s="1"/>
      <c r="M58" s="1"/>
      <c r="Q58" s="55"/>
      <c r="R58" s="250"/>
      <c r="S58" s="250"/>
      <c r="T58" s="250"/>
      <c r="U58" s="250"/>
      <c r="V58" s="250"/>
      <c r="W58" s="250"/>
      <c r="X58" s="250"/>
      <c r="Y58" s="250"/>
      <c r="Z58" s="250"/>
    </row>
    <row r="59" spans="2:26" ht="80.099999999999994" customHeight="1">
      <c r="B59" s="396"/>
      <c r="C59" s="396"/>
      <c r="D59" s="396"/>
      <c r="E59" s="396"/>
      <c r="F59" s="396"/>
      <c r="G59" s="396"/>
      <c r="H59" s="396"/>
      <c r="I59" s="396"/>
      <c r="J59" s="396"/>
      <c r="K59" s="396"/>
      <c r="L59" s="396"/>
      <c r="M59" s="396"/>
    </row>
    <row r="60" spans="2:26" ht="6" customHeight="1">
      <c r="B60" s="1"/>
      <c r="C60" s="1"/>
      <c r="D60" s="1"/>
      <c r="E60" s="149"/>
      <c r="F60" s="149"/>
      <c r="G60" s="149"/>
      <c r="H60" s="149"/>
      <c r="I60" s="149"/>
      <c r="J60" s="149"/>
      <c r="K60" s="149"/>
      <c r="L60" s="1"/>
      <c r="M60" s="1"/>
    </row>
    <row r="61" spans="2:26" ht="19.5">
      <c r="B61" s="13" t="s">
        <v>154</v>
      </c>
      <c r="C61" s="13"/>
      <c r="D61" s="1"/>
      <c r="E61" s="1"/>
      <c r="F61" s="1"/>
      <c r="G61" s="1"/>
      <c r="H61" s="1"/>
      <c r="I61" s="1"/>
      <c r="J61" s="1"/>
      <c r="K61" s="1"/>
      <c r="L61" s="1"/>
      <c r="M61" s="1"/>
      <c r="Q61" s="55"/>
      <c r="R61" s="250"/>
      <c r="S61" s="250"/>
      <c r="T61" s="250"/>
      <c r="U61" s="250"/>
      <c r="V61" s="250"/>
      <c r="W61" s="250"/>
      <c r="X61" s="250"/>
      <c r="Y61" s="250"/>
      <c r="Z61" s="250"/>
    </row>
    <row r="62" spans="2:26" ht="80.099999999999994" customHeight="1">
      <c r="B62" s="396"/>
      <c r="C62" s="396"/>
      <c r="D62" s="396"/>
      <c r="E62" s="396"/>
      <c r="F62" s="396"/>
      <c r="G62" s="396"/>
      <c r="H62" s="396"/>
      <c r="I62" s="396"/>
      <c r="J62" s="396"/>
      <c r="K62" s="396"/>
      <c r="L62" s="396"/>
      <c r="M62" s="396"/>
    </row>
    <row r="63" spans="2:26" ht="6" customHeight="1">
      <c r="E63" s="54"/>
      <c r="F63" s="54"/>
      <c r="G63" s="54"/>
      <c r="H63" s="54"/>
      <c r="I63" s="54"/>
      <c r="J63" s="54"/>
      <c r="K63" s="54"/>
    </row>
    <row r="64" spans="2:26" s="4" customFormat="1" ht="18.75" customHeight="1">
      <c r="B64" s="1" t="s">
        <v>155</v>
      </c>
      <c r="C64" s="1"/>
      <c r="D64" s="69"/>
      <c r="E64" s="69"/>
      <c r="F64" s="69"/>
      <c r="G64" s="69"/>
      <c r="H64" s="69"/>
      <c r="I64" s="69"/>
      <c r="J64" s="69"/>
      <c r="K64" s="69"/>
      <c r="L64" s="69"/>
      <c r="M64" s="69"/>
    </row>
    <row r="65" spans="2:13" s="4" customFormat="1" ht="9.75" customHeight="1">
      <c r="B65" s="1"/>
      <c r="C65" s="1"/>
      <c r="D65" s="69"/>
      <c r="E65" s="69"/>
      <c r="F65" s="69"/>
      <c r="G65" s="69"/>
      <c r="H65" s="69"/>
      <c r="I65" s="69"/>
      <c r="J65" s="69"/>
      <c r="K65" s="69"/>
      <c r="L65" s="69"/>
      <c r="M65" s="69"/>
    </row>
    <row r="66" spans="2:13" s="4" customFormat="1" ht="19.5">
      <c r="B66" s="13" t="s">
        <v>156</v>
      </c>
      <c r="C66" s="13"/>
      <c r="D66" s="53"/>
      <c r="E66" s="69"/>
      <c r="F66" s="69"/>
      <c r="G66" s="69"/>
      <c r="H66" s="69"/>
      <c r="I66" s="69"/>
      <c r="J66" s="69"/>
      <c r="K66" s="69"/>
      <c r="L66" s="69"/>
      <c r="M66" s="69"/>
    </row>
    <row r="67" spans="2:13" s="4" customFormat="1" ht="18.75" customHeight="1">
      <c r="B67" s="236" t="s">
        <v>39</v>
      </c>
      <c r="C67" s="237"/>
      <c r="D67" s="237" t="s">
        <v>40</v>
      </c>
      <c r="E67" s="240" t="s">
        <v>41</v>
      </c>
      <c r="F67" s="241"/>
      <c r="G67" s="241"/>
      <c r="H67" s="241"/>
      <c r="I67" s="242"/>
      <c r="J67" s="231" t="s">
        <v>42</v>
      </c>
      <c r="K67" s="394" t="s">
        <v>43</v>
      </c>
      <c r="L67" s="243" t="s">
        <v>44</v>
      </c>
      <c r="M67" s="69"/>
    </row>
    <row r="68" spans="2:13" s="4" customFormat="1" ht="20.100000000000001" customHeight="1">
      <c r="B68" s="238"/>
      <c r="C68" s="239"/>
      <c r="D68" s="239"/>
      <c r="E68" s="47" t="s">
        <v>45</v>
      </c>
      <c r="F68" s="233" t="s">
        <v>46</v>
      </c>
      <c r="G68" s="234"/>
      <c r="H68" s="234"/>
      <c r="I68" s="235"/>
      <c r="J68" s="245"/>
      <c r="K68" s="395"/>
      <c r="L68" s="393"/>
      <c r="M68" s="69"/>
    </row>
    <row r="69" spans="2:13" s="4" customFormat="1" ht="20.100000000000001" customHeight="1">
      <c r="B69" s="224" t="s">
        <v>47</v>
      </c>
      <c r="C69" s="46" t="s">
        <v>48</v>
      </c>
      <c r="D69" s="45"/>
      <c r="E69" s="44"/>
      <c r="F69" s="225">
        <f t="shared" ref="F69:F79" si="0">E69*12</f>
        <v>0</v>
      </c>
      <c r="G69" s="226"/>
      <c r="H69" s="226"/>
      <c r="I69" s="227"/>
      <c r="J69" s="43"/>
      <c r="K69" s="42">
        <f>$D$69*$F$69*$J$69/60</f>
        <v>0</v>
      </c>
      <c r="L69" s="41" t="e">
        <f>($F$69*$J$69/60)/$D$69</f>
        <v>#DIV/0!</v>
      </c>
      <c r="M69" s="69"/>
    </row>
    <row r="70" spans="2:13" s="4" customFormat="1" ht="20.100000000000001" customHeight="1">
      <c r="B70" s="211"/>
      <c r="C70" s="26" t="s">
        <v>49</v>
      </c>
      <c r="D70" s="25"/>
      <c r="E70" s="24"/>
      <c r="F70" s="216">
        <f t="shared" si="0"/>
        <v>0</v>
      </c>
      <c r="G70" s="217"/>
      <c r="H70" s="217"/>
      <c r="I70" s="218"/>
      <c r="J70" s="23"/>
      <c r="K70" s="28">
        <f>$D$70*$F$70*$J$70/60</f>
        <v>0</v>
      </c>
      <c r="L70" s="27" t="e">
        <f>($F$70*$J$70/60)/$D$70</f>
        <v>#DIV/0!</v>
      </c>
      <c r="M70" s="69"/>
    </row>
    <row r="71" spans="2:13" s="4" customFormat="1" ht="20.100000000000001" customHeight="1">
      <c r="B71" s="211"/>
      <c r="C71" s="26" t="s">
        <v>50</v>
      </c>
      <c r="D71" s="25"/>
      <c r="E71" s="24"/>
      <c r="F71" s="216">
        <f t="shared" si="0"/>
        <v>0</v>
      </c>
      <c r="G71" s="217"/>
      <c r="H71" s="217"/>
      <c r="I71" s="218"/>
      <c r="J71" s="23"/>
      <c r="K71" s="28">
        <f>$D$71*$F$71*$J$71/60</f>
        <v>0</v>
      </c>
      <c r="L71" s="27" t="e">
        <f>($F$71*$J$71/60)/$D$71</f>
        <v>#DIV/0!</v>
      </c>
      <c r="M71" s="69"/>
    </row>
    <row r="72" spans="2:13" s="4" customFormat="1" ht="20.100000000000001" customHeight="1">
      <c r="B72" s="211"/>
      <c r="C72" s="26" t="s">
        <v>51</v>
      </c>
      <c r="D72" s="25"/>
      <c r="E72" s="24"/>
      <c r="F72" s="213">
        <f t="shared" si="0"/>
        <v>0</v>
      </c>
      <c r="G72" s="214"/>
      <c r="H72" s="214"/>
      <c r="I72" s="215"/>
      <c r="J72" s="23"/>
      <c r="K72" s="28">
        <f>$D$72*$F$72*$J$72/60</f>
        <v>0</v>
      </c>
      <c r="L72" s="27" t="e">
        <f>($F$72*$J$72/60)/$D$72</f>
        <v>#DIV/0!</v>
      </c>
      <c r="M72" s="69"/>
    </row>
    <row r="73" spans="2:13" s="4" customFormat="1" ht="20.100000000000001" customHeight="1">
      <c r="B73" s="212"/>
      <c r="C73" s="40" t="s">
        <v>52</v>
      </c>
      <c r="D73" s="39"/>
      <c r="E73" s="38"/>
      <c r="F73" s="228">
        <f t="shared" si="0"/>
        <v>0</v>
      </c>
      <c r="G73" s="229"/>
      <c r="H73" s="229"/>
      <c r="I73" s="230"/>
      <c r="J73" s="37"/>
      <c r="K73" s="36">
        <f>$D$73*$F$73*$J$73/60</f>
        <v>0</v>
      </c>
      <c r="L73" s="35" t="e">
        <f>($F$73*$J$73/60)/$D$73</f>
        <v>#DIV/0!</v>
      </c>
      <c r="M73" s="69"/>
    </row>
    <row r="74" spans="2:13" s="4" customFormat="1" ht="20.100000000000001" customHeight="1">
      <c r="B74" s="211" t="s">
        <v>53</v>
      </c>
      <c r="C74" s="34" t="s">
        <v>54</v>
      </c>
      <c r="D74" s="33"/>
      <c r="E74" s="32"/>
      <c r="F74" s="213">
        <f t="shared" si="0"/>
        <v>0</v>
      </c>
      <c r="G74" s="214"/>
      <c r="H74" s="214"/>
      <c r="I74" s="215"/>
      <c r="J74" s="31"/>
      <c r="K74" s="30">
        <f>$D$74*$F$74*$J$74/60</f>
        <v>0</v>
      </c>
      <c r="L74" s="29" t="e">
        <f>($F$74*$J$74/60)/$D$74</f>
        <v>#DIV/0!</v>
      </c>
      <c r="M74" s="69"/>
    </row>
    <row r="75" spans="2:13" s="4" customFormat="1" ht="20.100000000000001" customHeight="1">
      <c r="B75" s="211"/>
      <c r="C75" s="34" t="s">
        <v>157</v>
      </c>
      <c r="D75" s="33"/>
      <c r="E75" s="32"/>
      <c r="F75" s="213">
        <f t="shared" si="0"/>
        <v>0</v>
      </c>
      <c r="G75" s="214"/>
      <c r="H75" s="214"/>
      <c r="I75" s="215"/>
      <c r="J75" s="31"/>
      <c r="K75" s="30">
        <f>$D$75*$F$75*$J$75/60</f>
        <v>0</v>
      </c>
      <c r="L75" s="29" t="e">
        <f>($F$75*$J$75/60)/$D$75</f>
        <v>#DIV/0!</v>
      </c>
      <c r="M75" s="69"/>
    </row>
    <row r="76" spans="2:13" s="4" customFormat="1" ht="20.100000000000001" customHeight="1">
      <c r="B76" s="211"/>
      <c r="C76" s="34" t="s">
        <v>158</v>
      </c>
      <c r="D76" s="33"/>
      <c r="E76" s="32"/>
      <c r="F76" s="213">
        <f t="shared" si="0"/>
        <v>0</v>
      </c>
      <c r="G76" s="214"/>
      <c r="H76" s="214"/>
      <c r="I76" s="215"/>
      <c r="J76" s="31"/>
      <c r="K76" s="30">
        <f>$D$76*$F$76*$J$76/60</f>
        <v>0</v>
      </c>
      <c r="L76" s="29" t="e">
        <f>($F$76*$J$76/60)/$D$76</f>
        <v>#DIV/0!</v>
      </c>
      <c r="M76" s="69"/>
    </row>
    <row r="77" spans="2:13" s="4" customFormat="1" ht="20.100000000000001" customHeight="1">
      <c r="B77" s="211"/>
      <c r="C77" s="26" t="s">
        <v>159</v>
      </c>
      <c r="D77" s="25"/>
      <c r="E77" s="24"/>
      <c r="F77" s="213">
        <f t="shared" si="0"/>
        <v>0</v>
      </c>
      <c r="G77" s="214"/>
      <c r="H77" s="214"/>
      <c r="I77" s="215"/>
      <c r="J77" s="23"/>
      <c r="K77" s="28">
        <f>$D$77*$F$77*$J$77/60</f>
        <v>0</v>
      </c>
      <c r="L77" s="27" t="e">
        <f>($F$77*$J$77/60)/$D$77</f>
        <v>#DIV/0!</v>
      </c>
      <c r="M77" s="69"/>
    </row>
    <row r="78" spans="2:13" s="4" customFormat="1" ht="20.100000000000001" customHeight="1">
      <c r="B78" s="211"/>
      <c r="C78" s="26" t="s">
        <v>160</v>
      </c>
      <c r="D78" s="25"/>
      <c r="E78" s="24"/>
      <c r="F78" s="216">
        <f t="shared" si="0"/>
        <v>0</v>
      </c>
      <c r="G78" s="217"/>
      <c r="H78" s="217"/>
      <c r="I78" s="218"/>
      <c r="J78" s="23"/>
      <c r="K78" s="28">
        <f>$D$78*$F$78*$J$78/60</f>
        <v>0</v>
      </c>
      <c r="L78" s="27" t="e">
        <f>($F$78*$J$78/60)/$D$78</f>
        <v>#DIV/0!</v>
      </c>
      <c r="M78" s="69"/>
    </row>
    <row r="79" spans="2:13" s="4" customFormat="1" ht="20.100000000000001" customHeight="1">
      <c r="B79" s="212"/>
      <c r="C79" s="26" t="s">
        <v>161</v>
      </c>
      <c r="D79" s="25"/>
      <c r="E79" s="24"/>
      <c r="F79" s="213">
        <f t="shared" si="0"/>
        <v>0</v>
      </c>
      <c r="G79" s="214"/>
      <c r="H79" s="214"/>
      <c r="I79" s="215"/>
      <c r="J79" s="23"/>
      <c r="K79" s="22">
        <f>$D$79*$F$79*$J$79/60</f>
        <v>0</v>
      </c>
      <c r="L79" s="21" t="e">
        <f>($F$79*$J$79/60)/$D$79</f>
        <v>#DIV/0!</v>
      </c>
      <c r="M79" s="69"/>
    </row>
    <row r="80" spans="2:13" s="4" customFormat="1" ht="20.100000000000001" customHeight="1">
      <c r="B80" s="219"/>
      <c r="C80" s="220"/>
      <c r="D80" s="220"/>
      <c r="E80" s="20">
        <f>SUM(E69:E79)</f>
        <v>0</v>
      </c>
      <c r="F80" s="221">
        <f>SUM(F69:I79)</f>
        <v>0</v>
      </c>
      <c r="G80" s="222"/>
      <c r="H80" s="222"/>
      <c r="I80" s="223"/>
      <c r="J80" s="19">
        <f>SUM(J69:J79)</f>
        <v>0</v>
      </c>
      <c r="K80" s="189">
        <f>SUM(K69:K79)</f>
        <v>0</v>
      </c>
      <c r="L80" s="17" t="e">
        <f>SUM(L69:L79)</f>
        <v>#DIV/0!</v>
      </c>
      <c r="M80" s="69"/>
    </row>
    <row r="81" spans="2:13" s="4" customFormat="1" ht="20.100000000000001" customHeight="1">
      <c r="B81" s="141"/>
      <c r="C81" s="141"/>
      <c r="D81" s="141"/>
      <c r="E81" s="140"/>
      <c r="F81" s="188"/>
      <c r="G81" s="188"/>
      <c r="H81" s="188"/>
      <c r="I81" s="188"/>
      <c r="J81" s="139"/>
      <c r="K81" s="49"/>
      <c r="L81" s="138"/>
      <c r="M81" s="69"/>
    </row>
    <row r="82" spans="2:13" s="4" customFormat="1" ht="20.100000000000001" customHeight="1">
      <c r="B82" s="13" t="s">
        <v>162</v>
      </c>
      <c r="C82" s="13"/>
      <c r="D82" s="69"/>
      <c r="E82" s="69"/>
      <c r="F82" s="69"/>
      <c r="G82" s="69"/>
      <c r="H82" s="69"/>
      <c r="I82" s="69"/>
      <c r="J82" s="69"/>
      <c r="K82" s="69"/>
      <c r="L82" s="69"/>
      <c r="M82" s="69"/>
    </row>
    <row r="83" spans="2:13" s="4" customFormat="1" ht="20.100000000000001" customHeight="1">
      <c r="B83" s="236" t="s">
        <v>39</v>
      </c>
      <c r="C83" s="237"/>
      <c r="D83" s="237" t="s">
        <v>59</v>
      </c>
      <c r="E83" s="240" t="s">
        <v>41</v>
      </c>
      <c r="F83" s="241"/>
      <c r="G83" s="241"/>
      <c r="H83" s="241"/>
      <c r="I83" s="242"/>
      <c r="J83" s="243" t="s">
        <v>60</v>
      </c>
      <c r="K83" s="394" t="s">
        <v>61</v>
      </c>
      <c r="L83" s="243" t="s">
        <v>44</v>
      </c>
      <c r="M83" s="69"/>
    </row>
    <row r="84" spans="2:13" s="4" customFormat="1" ht="20.100000000000001" customHeight="1">
      <c r="B84" s="238"/>
      <c r="C84" s="239"/>
      <c r="D84" s="239"/>
      <c r="E84" s="47" t="s">
        <v>45</v>
      </c>
      <c r="F84" s="233" t="s">
        <v>46</v>
      </c>
      <c r="G84" s="234"/>
      <c r="H84" s="234"/>
      <c r="I84" s="235"/>
      <c r="J84" s="393"/>
      <c r="K84" s="395"/>
      <c r="L84" s="393"/>
      <c r="M84" s="69"/>
    </row>
    <row r="85" spans="2:13" s="4" customFormat="1" ht="20.100000000000001" customHeight="1">
      <c r="B85" s="224" t="s">
        <v>47</v>
      </c>
      <c r="C85" s="46" t="s">
        <v>48</v>
      </c>
      <c r="D85" s="45"/>
      <c r="E85" s="44"/>
      <c r="F85" s="225">
        <f t="shared" ref="F85:F95" si="1">E85*12</f>
        <v>0</v>
      </c>
      <c r="G85" s="226"/>
      <c r="H85" s="226"/>
      <c r="I85" s="227"/>
      <c r="J85" s="43"/>
      <c r="K85" s="42">
        <f>$D$85*$F$85*$J$85/60</f>
        <v>0</v>
      </c>
      <c r="L85" s="41" t="e">
        <f>($F$85*$J$85/60)/$D$85</f>
        <v>#DIV/0!</v>
      </c>
      <c r="M85" s="69"/>
    </row>
    <row r="86" spans="2:13" s="4" customFormat="1" ht="20.100000000000001" customHeight="1">
      <c r="B86" s="211"/>
      <c r="C86" s="26" t="s">
        <v>49</v>
      </c>
      <c r="D86" s="25"/>
      <c r="E86" s="24"/>
      <c r="F86" s="216">
        <f t="shared" si="1"/>
        <v>0</v>
      </c>
      <c r="G86" s="217"/>
      <c r="H86" s="217"/>
      <c r="I86" s="218"/>
      <c r="J86" s="23"/>
      <c r="K86" s="28">
        <f>$D$86*$F$86*$J$86/60</f>
        <v>0</v>
      </c>
      <c r="L86" s="27" t="e">
        <f>($F$86*$J$86/60)/$D$86</f>
        <v>#DIV/0!</v>
      </c>
      <c r="M86" s="69"/>
    </row>
    <row r="87" spans="2:13" s="4" customFormat="1" ht="20.100000000000001" customHeight="1">
      <c r="B87" s="211"/>
      <c r="C87" s="26" t="s">
        <v>50</v>
      </c>
      <c r="D87" s="25"/>
      <c r="E87" s="24"/>
      <c r="F87" s="216">
        <f t="shared" si="1"/>
        <v>0</v>
      </c>
      <c r="G87" s="217"/>
      <c r="H87" s="217"/>
      <c r="I87" s="218"/>
      <c r="J87" s="23"/>
      <c r="K87" s="28">
        <f>$D$87*$F$87*$J$87/60</f>
        <v>0</v>
      </c>
      <c r="L87" s="27" t="e">
        <f>($F$87*$J$87/60)/$D$87</f>
        <v>#DIV/0!</v>
      </c>
      <c r="M87" s="69"/>
    </row>
    <row r="88" spans="2:13" s="4" customFormat="1" ht="20.100000000000001" customHeight="1">
      <c r="B88" s="211"/>
      <c r="C88" s="26" t="s">
        <v>51</v>
      </c>
      <c r="D88" s="25"/>
      <c r="E88" s="24"/>
      <c r="F88" s="213">
        <f t="shared" si="1"/>
        <v>0</v>
      </c>
      <c r="G88" s="214"/>
      <c r="H88" s="214"/>
      <c r="I88" s="215"/>
      <c r="J88" s="23"/>
      <c r="K88" s="28">
        <f>$D$88*$F$88*$J$88/60</f>
        <v>0</v>
      </c>
      <c r="L88" s="27" t="e">
        <f>($F$88*$J$88/60)/$D$88</f>
        <v>#DIV/0!</v>
      </c>
      <c r="M88" s="69"/>
    </row>
    <row r="89" spans="2:13" s="4" customFormat="1" ht="20.100000000000001" customHeight="1">
      <c r="B89" s="212"/>
      <c r="C89" s="40" t="s">
        <v>52</v>
      </c>
      <c r="D89" s="39"/>
      <c r="E89" s="38"/>
      <c r="F89" s="228">
        <f t="shared" si="1"/>
        <v>0</v>
      </c>
      <c r="G89" s="229"/>
      <c r="H89" s="229"/>
      <c r="I89" s="230"/>
      <c r="J89" s="37"/>
      <c r="K89" s="36">
        <f>$D$89*$F$89*$J$89/60</f>
        <v>0</v>
      </c>
      <c r="L89" s="35" t="e">
        <f>($F$89*$J$89/60)/$D$89</f>
        <v>#DIV/0!</v>
      </c>
      <c r="M89" s="69"/>
    </row>
    <row r="90" spans="2:13" s="4" customFormat="1" ht="20.100000000000001" customHeight="1">
      <c r="B90" s="211" t="s">
        <v>53</v>
      </c>
      <c r="C90" s="34" t="s">
        <v>54</v>
      </c>
      <c r="D90" s="33"/>
      <c r="E90" s="32"/>
      <c r="F90" s="213">
        <f t="shared" si="1"/>
        <v>0</v>
      </c>
      <c r="G90" s="214"/>
      <c r="H90" s="214"/>
      <c r="I90" s="215"/>
      <c r="J90" s="31"/>
      <c r="K90" s="30">
        <f>$D$90*$F$90*$J$90/60</f>
        <v>0</v>
      </c>
      <c r="L90" s="29" t="e">
        <f>($F$90*$J$90/60)/$D$90</f>
        <v>#DIV/0!</v>
      </c>
      <c r="M90" s="69"/>
    </row>
    <row r="91" spans="2:13" s="4" customFormat="1" ht="20.100000000000001" customHeight="1">
      <c r="B91" s="211"/>
      <c r="C91" s="34" t="s">
        <v>157</v>
      </c>
      <c r="D91" s="33"/>
      <c r="E91" s="32"/>
      <c r="F91" s="213">
        <f t="shared" si="1"/>
        <v>0</v>
      </c>
      <c r="G91" s="214"/>
      <c r="H91" s="214"/>
      <c r="I91" s="215"/>
      <c r="J91" s="31"/>
      <c r="K91" s="30">
        <f>$D$91*$F$91*$J$91/60</f>
        <v>0</v>
      </c>
      <c r="L91" s="29" t="e">
        <f>($F$91*$J$91/60)/$D$91</f>
        <v>#DIV/0!</v>
      </c>
      <c r="M91" s="69"/>
    </row>
    <row r="92" spans="2:13" s="4" customFormat="1" ht="20.100000000000001" customHeight="1">
      <c r="B92" s="211"/>
      <c r="C92" s="34" t="s">
        <v>158</v>
      </c>
      <c r="D92" s="33"/>
      <c r="E92" s="32"/>
      <c r="F92" s="213">
        <f t="shared" si="1"/>
        <v>0</v>
      </c>
      <c r="G92" s="214"/>
      <c r="H92" s="214"/>
      <c r="I92" s="215"/>
      <c r="J92" s="31"/>
      <c r="K92" s="30">
        <f>$D$92*$F$92*$J$92/60</f>
        <v>0</v>
      </c>
      <c r="L92" s="29" t="e">
        <f>($F$92*$J$92/60)/$D$92</f>
        <v>#DIV/0!</v>
      </c>
      <c r="M92" s="69"/>
    </row>
    <row r="93" spans="2:13" s="4" customFormat="1" ht="20.100000000000001" customHeight="1">
      <c r="B93" s="211"/>
      <c r="C93" s="26" t="s">
        <v>159</v>
      </c>
      <c r="D93" s="25"/>
      <c r="E93" s="24"/>
      <c r="F93" s="213">
        <f t="shared" si="1"/>
        <v>0</v>
      </c>
      <c r="G93" s="214"/>
      <c r="H93" s="214"/>
      <c r="I93" s="215"/>
      <c r="J93" s="23"/>
      <c r="K93" s="28">
        <f>$D$93*$F$93*$J$93/60</f>
        <v>0</v>
      </c>
      <c r="L93" s="27" t="e">
        <f>($F$93*$J$93/60)/$D$93</f>
        <v>#DIV/0!</v>
      </c>
      <c r="M93" s="69"/>
    </row>
    <row r="94" spans="2:13" s="4" customFormat="1" ht="20.100000000000001" customHeight="1">
      <c r="B94" s="211"/>
      <c r="C94" s="26" t="s">
        <v>160</v>
      </c>
      <c r="D94" s="25"/>
      <c r="E94" s="24"/>
      <c r="F94" s="216">
        <f t="shared" si="1"/>
        <v>0</v>
      </c>
      <c r="G94" s="217"/>
      <c r="H94" s="217"/>
      <c r="I94" s="218"/>
      <c r="J94" s="23"/>
      <c r="K94" s="28">
        <f>$D$94*$F$94*$J$94/60</f>
        <v>0</v>
      </c>
      <c r="L94" s="27" t="e">
        <f>($F$94*$J$94/60)/$D$94</f>
        <v>#DIV/0!</v>
      </c>
      <c r="M94" s="69"/>
    </row>
    <row r="95" spans="2:13" s="4" customFormat="1" ht="20.100000000000001" customHeight="1">
      <c r="B95" s="212"/>
      <c r="C95" s="26" t="s">
        <v>161</v>
      </c>
      <c r="D95" s="25"/>
      <c r="E95" s="24"/>
      <c r="F95" s="213">
        <f t="shared" si="1"/>
        <v>0</v>
      </c>
      <c r="G95" s="214"/>
      <c r="H95" s="214"/>
      <c r="I95" s="215"/>
      <c r="J95" s="23"/>
      <c r="K95" s="22">
        <f>$D$95*$F$95*$J$95/60</f>
        <v>0</v>
      </c>
      <c r="L95" s="21" t="e">
        <f>($F$95*$J$95/60)/$D$95</f>
        <v>#DIV/0!</v>
      </c>
      <c r="M95" s="69"/>
    </row>
    <row r="96" spans="2:13" s="4" customFormat="1" ht="20.100000000000001" customHeight="1">
      <c r="B96" s="219"/>
      <c r="C96" s="220"/>
      <c r="D96" s="220"/>
      <c r="E96" s="20">
        <f>SUM(E85:E95)</f>
        <v>0</v>
      </c>
      <c r="F96" s="221">
        <f>SUM(F85:I95)</f>
        <v>0</v>
      </c>
      <c r="G96" s="222"/>
      <c r="H96" s="222"/>
      <c r="I96" s="223"/>
      <c r="J96" s="19">
        <f>SUM(J85:J95)</f>
        <v>0</v>
      </c>
      <c r="K96" s="18">
        <f>SUM(K85:K95)</f>
        <v>0</v>
      </c>
      <c r="L96" s="17" t="e">
        <f>SUM(L85:L95)</f>
        <v>#DIV/0!</v>
      </c>
      <c r="M96" s="69"/>
    </row>
    <row r="97" spans="2:13" s="4" customFormat="1" ht="20.100000000000001" customHeight="1">
      <c r="B97" s="69"/>
      <c r="C97" s="69"/>
      <c r="D97" s="69"/>
      <c r="E97" s="69"/>
      <c r="F97" s="69"/>
      <c r="G97" s="69"/>
      <c r="H97" s="69"/>
      <c r="I97" s="69"/>
      <c r="J97" s="69"/>
      <c r="K97" s="69"/>
      <c r="L97" s="69"/>
      <c r="M97" s="69"/>
    </row>
    <row r="98" spans="2:13" s="4" customFormat="1" ht="20.100000000000001" customHeight="1">
      <c r="B98" s="69"/>
      <c r="C98" s="69"/>
      <c r="D98" s="69"/>
      <c r="E98" s="69"/>
      <c r="F98" s="69"/>
      <c r="G98" s="69"/>
      <c r="H98" s="69"/>
      <c r="I98" s="69"/>
      <c r="J98" s="16" t="s">
        <v>63</v>
      </c>
      <c r="K98" s="69"/>
      <c r="L98" s="69"/>
      <c r="M98" s="69"/>
    </row>
    <row r="99" spans="2:13" s="4" customFormat="1" ht="20.100000000000001" customHeight="1">
      <c r="B99" s="69"/>
      <c r="C99" s="69"/>
      <c r="D99" s="187"/>
      <c r="E99" s="69"/>
      <c r="F99" s="69"/>
      <c r="G99" s="69"/>
      <c r="H99" s="69"/>
      <c r="I99" s="69"/>
      <c r="J99" s="69"/>
      <c r="K99" s="69"/>
      <c r="L99" s="15" t="e">
        <f>($K$80-$K$96)/$K$80</f>
        <v>#DIV/0!</v>
      </c>
      <c r="M99" s="69"/>
    </row>
    <row r="100" spans="2:13" s="4" customFormat="1" ht="19.5">
      <c r="B100" s="13"/>
      <c r="C100" s="13"/>
      <c r="D100" s="187"/>
      <c r="E100" s="69"/>
      <c r="F100" s="69"/>
      <c r="G100" s="69"/>
      <c r="H100" s="69"/>
      <c r="I100" s="69"/>
      <c r="J100" s="69"/>
      <c r="K100" s="69"/>
      <c r="L100" s="69"/>
      <c r="M100" s="69"/>
    </row>
    <row r="101" spans="2:13" s="4" customFormat="1" ht="9" customHeight="1">
      <c r="B101" s="69"/>
      <c r="C101" s="69"/>
      <c r="D101" s="187"/>
      <c r="E101" s="69"/>
      <c r="F101" s="69"/>
      <c r="G101" s="69"/>
      <c r="H101" s="69"/>
      <c r="I101" s="69"/>
      <c r="J101" s="69"/>
      <c r="K101" s="69"/>
      <c r="L101" s="69"/>
      <c r="M101" s="69"/>
    </row>
    <row r="102" spans="2:13" s="4" customFormat="1" ht="19.5">
      <c r="B102" s="13"/>
      <c r="C102" s="13"/>
      <c r="D102" s="69"/>
      <c r="E102" s="69"/>
      <c r="F102" s="69"/>
      <c r="G102" s="69"/>
      <c r="H102" s="69"/>
      <c r="I102" s="69"/>
      <c r="J102" s="69"/>
      <c r="K102" s="69"/>
      <c r="L102" s="69"/>
      <c r="M102" s="69"/>
    </row>
    <row r="103" spans="2:13" s="4" customFormat="1" ht="19.5">
      <c r="B103" s="13"/>
      <c r="C103" s="13"/>
      <c r="D103" s="69"/>
      <c r="E103" s="69"/>
      <c r="F103" s="69"/>
      <c r="G103" s="69"/>
      <c r="H103" s="69"/>
      <c r="I103" s="69"/>
      <c r="J103" s="69"/>
      <c r="K103" s="69"/>
      <c r="L103" s="69"/>
      <c r="M103" s="69"/>
    </row>
    <row r="104" spans="2:13" s="4" customFormat="1" ht="18.75" customHeight="1">
      <c r="B104" s="13" t="s">
        <v>137</v>
      </c>
      <c r="C104" s="13"/>
      <c r="D104" s="1"/>
      <c r="E104" s="1"/>
      <c r="F104" s="1"/>
      <c r="G104" s="1"/>
      <c r="H104" s="1"/>
      <c r="I104" s="1"/>
      <c r="J104" s="1"/>
      <c r="K104" s="1"/>
      <c r="L104" s="1"/>
      <c r="M104" s="1"/>
    </row>
    <row r="105" spans="2:13" s="4" customFormat="1" ht="150" customHeight="1">
      <c r="B105" s="396"/>
      <c r="C105" s="396"/>
      <c r="D105" s="396"/>
      <c r="E105" s="396"/>
      <c r="F105" s="396"/>
      <c r="G105" s="396"/>
      <c r="H105" s="396"/>
      <c r="I105" s="396"/>
      <c r="J105" s="396"/>
      <c r="K105" s="396"/>
      <c r="L105" s="396"/>
      <c r="M105" s="396"/>
    </row>
    <row r="106" spans="2:13" s="4" customFormat="1" ht="18.75">
      <c r="B106" s="9"/>
      <c r="C106" s="9"/>
      <c r="D106" s="7"/>
      <c r="E106" s="7"/>
      <c r="F106" s="7"/>
      <c r="G106" s="7"/>
    </row>
    <row r="107" spans="2:13" s="4" customFormat="1" ht="18.75">
      <c r="B107" s="9"/>
      <c r="C107" s="9"/>
      <c r="D107" s="7"/>
      <c r="E107" s="7"/>
      <c r="F107" s="7"/>
      <c r="G107" s="7"/>
    </row>
    <row r="108" spans="2:13" s="4" customFormat="1" ht="18.75">
      <c r="B108" s="9"/>
      <c r="C108" s="9"/>
      <c r="D108" s="7"/>
      <c r="E108" s="7"/>
      <c r="F108" s="7"/>
      <c r="G108" s="7"/>
    </row>
    <row r="109" spans="2:13" s="4" customFormat="1" ht="18.75">
      <c r="B109" s="8"/>
      <c r="C109" s="8"/>
      <c r="D109" s="7"/>
      <c r="E109" s="7"/>
      <c r="F109" s="7"/>
      <c r="G109" s="7"/>
    </row>
    <row r="110" spans="2:13" s="4" customFormat="1" ht="18.75">
      <c r="B110" s="12"/>
      <c r="C110" s="12"/>
    </row>
    <row r="111" spans="2:13" s="4" customFormat="1" ht="18.75" customHeight="1">
      <c r="B111" s="210"/>
      <c r="C111" s="11"/>
      <c r="D111" s="210"/>
      <c r="E111" s="210"/>
      <c r="F111" s="11"/>
      <c r="G111" s="11"/>
    </row>
    <row r="112" spans="2:13" s="4" customFormat="1" ht="18.75">
      <c r="B112" s="210"/>
      <c r="C112" s="11"/>
      <c r="D112" s="11"/>
      <c r="E112" s="10"/>
      <c r="F112" s="10"/>
      <c r="G112" s="10"/>
    </row>
    <row r="113" spans="2:7" s="4" customFormat="1" ht="18.75">
      <c r="B113" s="9"/>
      <c r="C113" s="9"/>
      <c r="D113" s="7"/>
      <c r="E113" s="7"/>
      <c r="F113" s="7"/>
      <c r="G113" s="7"/>
    </row>
    <row r="114" spans="2:7" s="4" customFormat="1" ht="18.75">
      <c r="B114" s="9"/>
      <c r="C114" s="9"/>
      <c r="D114" s="7"/>
      <c r="E114" s="7"/>
      <c r="F114" s="7"/>
      <c r="G114" s="7"/>
    </row>
    <row r="115" spans="2:7" s="4" customFormat="1" ht="18.75">
      <c r="B115" s="9"/>
      <c r="C115" s="9"/>
      <c r="D115" s="7"/>
      <c r="E115" s="7"/>
      <c r="F115" s="7"/>
      <c r="G115" s="7"/>
    </row>
    <row r="116" spans="2:7" s="4" customFormat="1" ht="18.75">
      <c r="B116" s="8"/>
      <c r="C116" s="8"/>
      <c r="D116" s="7"/>
      <c r="E116" s="7"/>
      <c r="F116" s="7"/>
      <c r="G116" s="7"/>
    </row>
    <row r="117" spans="2:7" s="4" customFormat="1" ht="18.75">
      <c r="B117" s="6"/>
      <c r="C117" s="6"/>
    </row>
    <row r="118" spans="2:7" s="4" customFormat="1" ht="18.75">
      <c r="D118" s="5"/>
    </row>
    <row r="119" spans="2:7" s="4" customFormat="1" ht="18.75"/>
    <row r="121" spans="2:7" ht="14.25" customHeight="1"/>
  </sheetData>
  <sheetProtection selectLockedCells="1" selectUnlockedCells="1"/>
  <dataConsolidate/>
  <mergeCells count="79">
    <mergeCell ref="B8:C8"/>
    <mergeCell ref="D8:M8"/>
    <mergeCell ref="B9:C9"/>
    <mergeCell ref="F70:I70"/>
    <mergeCell ref="F71:I71"/>
    <mergeCell ref="B67:C68"/>
    <mergeCell ref="D67:D68"/>
    <mergeCell ref="B62:M62"/>
    <mergeCell ref="L67:L68"/>
    <mergeCell ref="F68:I68"/>
    <mergeCell ref="B69:B73"/>
    <mergeCell ref="F69:I69"/>
    <mergeCell ref="D9:M9"/>
    <mergeCell ref="B10:M10"/>
    <mergeCell ref="B11:M11"/>
    <mergeCell ref="B53:E53"/>
    <mergeCell ref="B2:M2"/>
    <mergeCell ref="L4:M4"/>
    <mergeCell ref="B6:C6"/>
    <mergeCell ref="D6:M6"/>
    <mergeCell ref="B7:C7"/>
    <mergeCell ref="D7:M7"/>
    <mergeCell ref="B20:M20"/>
    <mergeCell ref="C31:J31"/>
    <mergeCell ref="C33:M35"/>
    <mergeCell ref="B48:E48"/>
    <mergeCell ref="G48:M48"/>
    <mergeCell ref="B12:M12"/>
    <mergeCell ref="B13:M13"/>
    <mergeCell ref="B14:M14"/>
    <mergeCell ref="C15:D15"/>
    <mergeCell ref="E15:H15"/>
    <mergeCell ref="I15:M15"/>
    <mergeCell ref="G53:M53"/>
    <mergeCell ref="G37:H37"/>
    <mergeCell ref="B56:M56"/>
    <mergeCell ref="R58:Z58"/>
    <mergeCell ref="B59:M59"/>
    <mergeCell ref="R51:Z51"/>
    <mergeCell ref="B80:D80"/>
    <mergeCell ref="F80:I80"/>
    <mergeCell ref="E67:I67"/>
    <mergeCell ref="J67:J68"/>
    <mergeCell ref="K67:K68"/>
    <mergeCell ref="B74:B79"/>
    <mergeCell ref="F74:I74"/>
    <mergeCell ref="F72:I72"/>
    <mergeCell ref="F73:I73"/>
    <mergeCell ref="F79:I79"/>
    <mergeCell ref="R61:Z61"/>
    <mergeCell ref="F75:I75"/>
    <mergeCell ref="F76:I76"/>
    <mergeCell ref="F77:I77"/>
    <mergeCell ref="F78:I78"/>
    <mergeCell ref="D83:D84"/>
    <mergeCell ref="E83:I83"/>
    <mergeCell ref="B111:B112"/>
    <mergeCell ref="D111:E111"/>
    <mergeCell ref="B90:B95"/>
    <mergeCell ref="F90:I90"/>
    <mergeCell ref="F93:I93"/>
    <mergeCell ref="F92:I92"/>
    <mergeCell ref="F91:I91"/>
    <mergeCell ref="L83:L84"/>
    <mergeCell ref="F84:I84"/>
    <mergeCell ref="J83:J84"/>
    <mergeCell ref="K83:K84"/>
    <mergeCell ref="B105:M105"/>
    <mergeCell ref="F94:I94"/>
    <mergeCell ref="F95:I95"/>
    <mergeCell ref="B96:D96"/>
    <mergeCell ref="F96:I96"/>
    <mergeCell ref="B85:B89"/>
    <mergeCell ref="F85:I85"/>
    <mergeCell ref="F86:I86"/>
    <mergeCell ref="F87:I87"/>
    <mergeCell ref="F88:I88"/>
    <mergeCell ref="F89:I89"/>
    <mergeCell ref="B83:C84"/>
  </mergeCells>
  <phoneticPr fontId="3"/>
  <conditionalFormatting sqref="D16">
    <cfRule type="containsText" dxfId="2" priority="1" operator="containsText" text="あり">
      <formula>NOT(ISERROR(SEARCH("あり",D16)))</formula>
    </cfRule>
    <cfRule type="containsText" dxfId="1" priority="2" operator="containsText" text="なし">
      <formula>NOT(ISERROR(SEARCH("なし",D16)))</formula>
    </cfRule>
    <cfRule type="containsText" dxfId="0" priority="3" operator="containsText" text="あり">
      <formula>NOT(ISERROR(SEARCH("あり",D16)))</formula>
    </cfRule>
  </conditionalFormatting>
  <dataValidations count="5">
    <dataValidation imeMode="halfAlpha" allowBlank="1" showInputMessage="1" showErrorMessage="1" sqref="B13:M13" xr:uid="{72254C57-B6CA-4BB1-A4A3-11D9AAC95A99}"/>
    <dataValidation type="list" allowBlank="1" showInputMessage="1" showErrorMessage="1" sqref="I16" xr:uid="{297FE2CB-E9D0-46E3-B990-AFE4E669F680}">
      <formula1>"令和元年度,令和２年度,令和３年度"</formula1>
    </dataValidation>
    <dataValidation type="list" allowBlank="1" showInputMessage="1" showErrorMessage="1" sqref="D16 C15:D15" xr:uid="{88B70DBA-D38E-4859-B56A-E28056354C96}">
      <formula1>"あり,なし"</formula1>
    </dataValidation>
    <dataValidation imeMode="halfKatakana" allowBlank="1" showInputMessage="1" showErrorMessage="1" sqref="D8:K8 D6" xr:uid="{A0F2A809-A522-4A52-ADF7-7DC903EDD19B}"/>
    <dataValidation type="list" allowBlank="1" showInputMessage="1" showErrorMessage="1" sqref="I15:M15" xr:uid="{84BA9627-97F4-43D0-A697-0CC476AC3287}">
      <formula1>"令和元年度,令和２年度,令和３年度,令和４年度,令和５年度,令和６年度,令和７年度"</formula1>
    </dataValidation>
  </dataValidations>
  <printOptions horizontalCentered="1"/>
  <pageMargins left="0.70866141732283472" right="0.70866141732283472" top="0.74803149606299213" bottom="0.74803149606299213" header="0.31496062992125984" footer="0.31496062992125984"/>
  <pageSetup paperSize="9" scale="51" fitToHeight="0" orientation="portrait" r:id="rId1"/>
  <rowBreaks count="1" manualBreakCount="1">
    <brk id="59"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2</xdr:col>
                    <xdr:colOff>19050</xdr:colOff>
                    <xdr:row>25</xdr:row>
                    <xdr:rowOff>161925</xdr:rowOff>
                  </from>
                  <to>
                    <xdr:col>2</xdr:col>
                    <xdr:colOff>266700</xdr:colOff>
                    <xdr:row>28</xdr:row>
                    <xdr:rowOff>95250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2</xdr:col>
                    <xdr:colOff>1743075</xdr:colOff>
                    <xdr:row>28</xdr:row>
                    <xdr:rowOff>0</xdr:rowOff>
                  </from>
                  <to>
                    <xdr:col>2</xdr:col>
                    <xdr:colOff>1962150</xdr:colOff>
                    <xdr:row>29</xdr:row>
                    <xdr:rowOff>47625</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2</xdr:col>
                    <xdr:colOff>1743075</xdr:colOff>
                    <xdr:row>26</xdr:row>
                    <xdr:rowOff>0</xdr:rowOff>
                  </from>
                  <to>
                    <xdr:col>2</xdr:col>
                    <xdr:colOff>2009775</xdr:colOff>
                    <xdr:row>28</xdr:row>
                    <xdr:rowOff>28575</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0</xdr:col>
                    <xdr:colOff>95250</xdr:colOff>
                    <xdr:row>18</xdr:row>
                    <xdr:rowOff>0</xdr:rowOff>
                  </from>
                  <to>
                    <xdr:col>1</xdr:col>
                    <xdr:colOff>247650</xdr:colOff>
                    <xdr:row>19</xdr:row>
                    <xdr:rowOff>57150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0</xdr:col>
                    <xdr:colOff>95250</xdr:colOff>
                    <xdr:row>18</xdr:row>
                    <xdr:rowOff>371475</xdr:rowOff>
                  </from>
                  <to>
                    <xdr:col>1</xdr:col>
                    <xdr:colOff>257175</xdr:colOff>
                    <xdr:row>20</xdr:row>
                    <xdr:rowOff>19050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0</xdr:col>
                    <xdr:colOff>95250</xdr:colOff>
                    <xdr:row>19</xdr:row>
                    <xdr:rowOff>381000</xdr:rowOff>
                  </from>
                  <to>
                    <xdr:col>1</xdr:col>
                    <xdr:colOff>247650</xdr:colOff>
                    <xdr:row>21</xdr:row>
                    <xdr:rowOff>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2</xdr:col>
                    <xdr:colOff>19050</xdr:colOff>
                    <xdr:row>27</xdr:row>
                    <xdr:rowOff>219075</xdr:rowOff>
                  </from>
                  <to>
                    <xdr:col>2</xdr:col>
                    <xdr:colOff>257175</xdr:colOff>
                    <xdr:row>29</xdr:row>
                    <xdr:rowOff>28575</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4</xdr:col>
                    <xdr:colOff>857250</xdr:colOff>
                    <xdr:row>25</xdr:row>
                    <xdr:rowOff>142875</xdr:rowOff>
                  </from>
                  <to>
                    <xdr:col>4</xdr:col>
                    <xdr:colOff>1085850</xdr:colOff>
                    <xdr:row>28</xdr:row>
                    <xdr:rowOff>104775</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1</xdr:col>
                    <xdr:colOff>9525</xdr:colOff>
                    <xdr:row>48</xdr:row>
                    <xdr:rowOff>0</xdr:rowOff>
                  </from>
                  <to>
                    <xdr:col>2</xdr:col>
                    <xdr:colOff>1209675</xdr:colOff>
                    <xdr:row>49</xdr:row>
                    <xdr:rowOff>9525</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1</xdr:col>
                    <xdr:colOff>9525</xdr:colOff>
                    <xdr:row>48</xdr:row>
                    <xdr:rowOff>219075</xdr:rowOff>
                  </from>
                  <to>
                    <xdr:col>2</xdr:col>
                    <xdr:colOff>1438275</xdr:colOff>
                    <xdr:row>49</xdr:row>
                    <xdr:rowOff>228600</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1</xdr:col>
                    <xdr:colOff>9525</xdr:colOff>
                    <xdr:row>49</xdr:row>
                    <xdr:rowOff>209550</xdr:rowOff>
                  </from>
                  <to>
                    <xdr:col>2</xdr:col>
                    <xdr:colOff>1247775</xdr:colOff>
                    <xdr:row>51</xdr:row>
                    <xdr:rowOff>47625</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2</xdr:col>
                    <xdr:colOff>1790700</xdr:colOff>
                    <xdr:row>48</xdr:row>
                    <xdr:rowOff>9525</xdr:rowOff>
                  </from>
                  <to>
                    <xdr:col>4</xdr:col>
                    <xdr:colOff>885825</xdr:colOff>
                    <xdr:row>49</xdr:row>
                    <xdr:rowOff>9525</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2</xdr:col>
                    <xdr:colOff>1790700</xdr:colOff>
                    <xdr:row>48</xdr:row>
                    <xdr:rowOff>228600</xdr:rowOff>
                  </from>
                  <to>
                    <xdr:col>4</xdr:col>
                    <xdr:colOff>885825</xdr:colOff>
                    <xdr:row>49</xdr:row>
                    <xdr:rowOff>228600</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2</xdr:col>
                    <xdr:colOff>1790700</xdr:colOff>
                    <xdr:row>49</xdr:row>
                    <xdr:rowOff>228600</xdr:rowOff>
                  </from>
                  <to>
                    <xdr:col>4</xdr:col>
                    <xdr:colOff>885825</xdr:colOff>
                    <xdr:row>51</xdr:row>
                    <xdr:rowOff>57150</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1</xdr:col>
                    <xdr:colOff>9525</xdr:colOff>
                    <xdr:row>51</xdr:row>
                    <xdr:rowOff>19050</xdr:rowOff>
                  </from>
                  <to>
                    <xdr:col>2</xdr:col>
                    <xdr:colOff>85725</xdr:colOff>
                    <xdr:row>52</xdr:row>
                    <xdr:rowOff>38100</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6</xdr:col>
                    <xdr:colOff>76200</xdr:colOff>
                    <xdr:row>48</xdr:row>
                    <xdr:rowOff>38100</xdr:rowOff>
                  </from>
                  <to>
                    <xdr:col>8</xdr:col>
                    <xdr:colOff>533400</xdr:colOff>
                    <xdr:row>48</xdr:row>
                    <xdr:rowOff>228600</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9</xdr:col>
                    <xdr:colOff>914400</xdr:colOff>
                    <xdr:row>49</xdr:row>
                    <xdr:rowOff>123825</xdr:rowOff>
                  </from>
                  <to>
                    <xdr:col>12</xdr:col>
                    <xdr:colOff>1304925</xdr:colOff>
                    <xdr:row>50</xdr:row>
                    <xdr:rowOff>133350</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9</xdr:col>
                    <xdr:colOff>914400</xdr:colOff>
                    <xdr:row>50</xdr:row>
                    <xdr:rowOff>57150</xdr:rowOff>
                  </from>
                  <to>
                    <xdr:col>12</xdr:col>
                    <xdr:colOff>733425</xdr:colOff>
                    <xdr:row>51</xdr:row>
                    <xdr:rowOff>142875</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10</xdr:col>
                    <xdr:colOff>152400</xdr:colOff>
                    <xdr:row>51</xdr:row>
                    <xdr:rowOff>76200</xdr:rowOff>
                  </from>
                  <to>
                    <xdr:col>11</xdr:col>
                    <xdr:colOff>247650</xdr:colOff>
                    <xdr:row>52</xdr:row>
                    <xdr:rowOff>104775</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6</xdr:col>
                    <xdr:colOff>76200</xdr:colOff>
                    <xdr:row>51</xdr:row>
                    <xdr:rowOff>57150</xdr:rowOff>
                  </from>
                  <to>
                    <xdr:col>10</xdr:col>
                    <xdr:colOff>57150</xdr:colOff>
                    <xdr:row>52</xdr:row>
                    <xdr:rowOff>19050</xdr:rowOff>
                  </to>
                </anchor>
              </controlPr>
            </control>
          </mc:Choice>
        </mc:AlternateContent>
        <mc:AlternateContent xmlns:mc="http://schemas.openxmlformats.org/markup-compatibility/2006">
          <mc:Choice Requires="x14">
            <control shapeId="16405" r:id="rId24" name="Check Box 21">
              <controlPr defaultSize="0" autoFill="0" autoLine="0" autoPict="0">
                <anchor moveWithCells="1">
                  <from>
                    <xdr:col>0</xdr:col>
                    <xdr:colOff>95250</xdr:colOff>
                    <xdr:row>20</xdr:row>
                    <xdr:rowOff>381000</xdr:rowOff>
                  </from>
                  <to>
                    <xdr:col>1</xdr:col>
                    <xdr:colOff>133350</xdr:colOff>
                    <xdr:row>22</xdr:row>
                    <xdr:rowOff>9525</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4</xdr:col>
                    <xdr:colOff>857250</xdr:colOff>
                    <xdr:row>27</xdr:row>
                    <xdr:rowOff>219075</xdr:rowOff>
                  </from>
                  <to>
                    <xdr:col>4</xdr:col>
                    <xdr:colOff>1076325</xdr:colOff>
                    <xdr:row>29</xdr:row>
                    <xdr:rowOff>28575</xdr:rowOff>
                  </to>
                </anchor>
              </controlPr>
            </control>
          </mc:Choice>
        </mc:AlternateContent>
        <mc:AlternateContent xmlns:mc="http://schemas.openxmlformats.org/markup-compatibility/2006">
          <mc:Choice Requires="x14">
            <control shapeId="16407" r:id="rId26" name="Check Box 23">
              <controlPr defaultSize="0" autoFill="0" autoLine="0" autoPict="0">
                <anchor moveWithCells="1">
                  <from>
                    <xdr:col>7</xdr:col>
                    <xdr:colOff>352425</xdr:colOff>
                    <xdr:row>27</xdr:row>
                    <xdr:rowOff>200025</xdr:rowOff>
                  </from>
                  <to>
                    <xdr:col>8</xdr:col>
                    <xdr:colOff>19050</xdr:colOff>
                    <xdr:row>29</xdr:row>
                    <xdr:rowOff>19050</xdr:rowOff>
                  </to>
                </anchor>
              </controlPr>
            </control>
          </mc:Choice>
        </mc:AlternateContent>
        <mc:AlternateContent xmlns:mc="http://schemas.openxmlformats.org/markup-compatibility/2006">
          <mc:Choice Requires="x14">
            <control shapeId="16408" r:id="rId27" name="Check Box 24">
              <controlPr defaultSize="0" autoFill="0" autoLine="0" autoPict="0">
                <anchor moveWithCells="1">
                  <from>
                    <xdr:col>2</xdr:col>
                    <xdr:colOff>1781175</xdr:colOff>
                    <xdr:row>35</xdr:row>
                    <xdr:rowOff>152400</xdr:rowOff>
                  </from>
                  <to>
                    <xdr:col>2</xdr:col>
                    <xdr:colOff>2019300</xdr:colOff>
                    <xdr:row>37</xdr:row>
                    <xdr:rowOff>104775</xdr:rowOff>
                  </to>
                </anchor>
              </controlPr>
            </control>
          </mc:Choice>
        </mc:AlternateContent>
        <mc:AlternateContent xmlns:mc="http://schemas.openxmlformats.org/markup-compatibility/2006">
          <mc:Choice Requires="x14">
            <control shapeId="16409" r:id="rId28" name="Check Box 25">
              <controlPr defaultSize="0" autoFill="0" autoLine="0" autoPict="0">
                <anchor moveWithCells="1">
                  <from>
                    <xdr:col>5</xdr:col>
                    <xdr:colOff>352425</xdr:colOff>
                    <xdr:row>35</xdr:row>
                    <xdr:rowOff>152400</xdr:rowOff>
                  </from>
                  <to>
                    <xdr:col>6</xdr:col>
                    <xdr:colOff>200025</xdr:colOff>
                    <xdr:row>37</xdr:row>
                    <xdr:rowOff>104775</xdr:rowOff>
                  </to>
                </anchor>
              </controlPr>
            </control>
          </mc:Choice>
        </mc:AlternateContent>
        <mc:AlternateContent xmlns:mc="http://schemas.openxmlformats.org/markup-compatibility/2006">
          <mc:Choice Requires="x14">
            <control shapeId="16410" r:id="rId29" name="Check Box 26">
              <controlPr defaultSize="0" autoFill="0" autoLine="0" autoPict="0">
                <anchor moveWithCells="1">
                  <from>
                    <xdr:col>2</xdr:col>
                    <xdr:colOff>514350</xdr:colOff>
                    <xdr:row>35</xdr:row>
                    <xdr:rowOff>123825</xdr:rowOff>
                  </from>
                  <to>
                    <xdr:col>2</xdr:col>
                    <xdr:colOff>762000</xdr:colOff>
                    <xdr:row>37</xdr:row>
                    <xdr:rowOff>85725</xdr:rowOff>
                  </to>
                </anchor>
              </controlPr>
            </control>
          </mc:Choice>
        </mc:AlternateContent>
        <mc:AlternateContent xmlns:mc="http://schemas.openxmlformats.org/markup-compatibility/2006">
          <mc:Choice Requires="x14">
            <control shapeId="16411" r:id="rId30" name="Check Box 27">
              <controlPr defaultSize="0" autoFill="0" autoLine="0" autoPict="0">
                <anchor moveWithCells="1">
                  <from>
                    <xdr:col>4</xdr:col>
                    <xdr:colOff>38100</xdr:colOff>
                    <xdr:row>35</xdr:row>
                    <xdr:rowOff>152400</xdr:rowOff>
                  </from>
                  <to>
                    <xdr:col>4</xdr:col>
                    <xdr:colOff>285750</xdr:colOff>
                    <xdr:row>37</xdr:row>
                    <xdr:rowOff>104775</xdr:rowOff>
                  </to>
                </anchor>
              </controlPr>
            </control>
          </mc:Choice>
        </mc:AlternateContent>
        <mc:AlternateContent xmlns:mc="http://schemas.openxmlformats.org/markup-compatibility/2006">
          <mc:Choice Requires="x14">
            <control shapeId="16412" r:id="rId31" name="Check Box 28">
              <controlPr defaultSize="0" autoFill="0" autoLine="0" autoPict="0">
                <anchor moveWithCells="1">
                  <from>
                    <xdr:col>2</xdr:col>
                    <xdr:colOff>523875</xdr:colOff>
                    <xdr:row>43</xdr:row>
                    <xdr:rowOff>28575</xdr:rowOff>
                  </from>
                  <to>
                    <xdr:col>2</xdr:col>
                    <xdr:colOff>771525</xdr:colOff>
                    <xdr:row>45</xdr:row>
                    <xdr:rowOff>104775</xdr:rowOff>
                  </to>
                </anchor>
              </controlPr>
            </control>
          </mc:Choice>
        </mc:AlternateContent>
        <mc:AlternateContent xmlns:mc="http://schemas.openxmlformats.org/markup-compatibility/2006">
          <mc:Choice Requires="x14">
            <control shapeId="16413" r:id="rId32" name="Check Box 29">
              <controlPr defaultSize="0" autoFill="0" autoLine="0" autoPict="0">
                <anchor moveWithCells="1">
                  <from>
                    <xdr:col>2</xdr:col>
                    <xdr:colOff>514350</xdr:colOff>
                    <xdr:row>38</xdr:row>
                    <xdr:rowOff>142875</xdr:rowOff>
                  </from>
                  <to>
                    <xdr:col>2</xdr:col>
                    <xdr:colOff>762000</xdr:colOff>
                    <xdr:row>40</xdr:row>
                    <xdr:rowOff>123825</xdr:rowOff>
                  </to>
                </anchor>
              </controlPr>
            </control>
          </mc:Choice>
        </mc:AlternateContent>
        <mc:AlternateContent xmlns:mc="http://schemas.openxmlformats.org/markup-compatibility/2006">
          <mc:Choice Requires="x14">
            <control shapeId="16414" r:id="rId33" name="Check Box 30">
              <controlPr defaultSize="0" autoFill="0" autoLine="0" autoPict="0">
                <anchor moveWithCells="1">
                  <from>
                    <xdr:col>2</xdr:col>
                    <xdr:colOff>523875</xdr:colOff>
                    <xdr:row>37</xdr:row>
                    <xdr:rowOff>133350</xdr:rowOff>
                  </from>
                  <to>
                    <xdr:col>2</xdr:col>
                    <xdr:colOff>771525</xdr:colOff>
                    <xdr:row>39</xdr:row>
                    <xdr:rowOff>104775</xdr:rowOff>
                  </to>
                </anchor>
              </controlPr>
            </control>
          </mc:Choice>
        </mc:AlternateContent>
        <mc:AlternateContent xmlns:mc="http://schemas.openxmlformats.org/markup-compatibility/2006">
          <mc:Choice Requires="x14">
            <control shapeId="16415" r:id="rId34" name="Check Box 31">
              <controlPr defaultSize="0" autoFill="0" autoLine="0" autoPict="0">
                <anchor moveWithCells="1">
                  <from>
                    <xdr:col>2</xdr:col>
                    <xdr:colOff>523875</xdr:colOff>
                    <xdr:row>36</xdr:row>
                    <xdr:rowOff>152400</xdr:rowOff>
                  </from>
                  <to>
                    <xdr:col>2</xdr:col>
                    <xdr:colOff>771525</xdr:colOff>
                    <xdr:row>38</xdr:row>
                    <xdr:rowOff>123825</xdr:rowOff>
                  </to>
                </anchor>
              </controlPr>
            </control>
          </mc:Choice>
        </mc:AlternateContent>
        <mc:AlternateContent xmlns:mc="http://schemas.openxmlformats.org/markup-compatibility/2006">
          <mc:Choice Requires="x14">
            <control shapeId="16416" r:id="rId35" name="Check Box 32">
              <controlPr defaultSize="0" autoFill="0" autoLine="0" autoPict="0">
                <anchor moveWithCells="1">
                  <from>
                    <xdr:col>6</xdr:col>
                    <xdr:colOff>76200</xdr:colOff>
                    <xdr:row>49</xdr:row>
                    <xdr:rowOff>85725</xdr:rowOff>
                  </from>
                  <to>
                    <xdr:col>9</xdr:col>
                    <xdr:colOff>400050</xdr:colOff>
                    <xdr:row>50</xdr:row>
                    <xdr:rowOff>85725</xdr:rowOff>
                  </to>
                </anchor>
              </controlPr>
            </control>
          </mc:Choice>
        </mc:AlternateContent>
        <mc:AlternateContent xmlns:mc="http://schemas.openxmlformats.org/markup-compatibility/2006">
          <mc:Choice Requires="x14">
            <control shapeId="16417" r:id="rId36" name="Check Box 33">
              <controlPr defaultSize="0" autoFill="0" autoLine="0" autoPict="0">
                <anchor moveWithCells="1">
                  <from>
                    <xdr:col>6</xdr:col>
                    <xdr:colOff>76200</xdr:colOff>
                    <xdr:row>50</xdr:row>
                    <xdr:rowOff>66675</xdr:rowOff>
                  </from>
                  <to>
                    <xdr:col>9</xdr:col>
                    <xdr:colOff>152400</xdr:colOff>
                    <xdr:row>51</xdr:row>
                    <xdr:rowOff>85725</xdr:rowOff>
                  </to>
                </anchor>
              </controlPr>
            </control>
          </mc:Choice>
        </mc:AlternateContent>
        <mc:AlternateContent xmlns:mc="http://schemas.openxmlformats.org/markup-compatibility/2006">
          <mc:Choice Requires="x14">
            <control shapeId="16418" r:id="rId37" name="Check Box 34">
              <controlPr defaultSize="0" autoFill="0" autoLine="0" autoPict="0">
                <anchor moveWithCells="1">
                  <from>
                    <xdr:col>0</xdr:col>
                    <xdr:colOff>95250</xdr:colOff>
                    <xdr:row>17</xdr:row>
                    <xdr:rowOff>0</xdr:rowOff>
                  </from>
                  <to>
                    <xdr:col>1</xdr:col>
                    <xdr:colOff>247650</xdr:colOff>
                    <xdr:row>18</xdr:row>
                    <xdr:rowOff>57150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1C391-F25D-4716-B423-EE7AF6395633}">
  <sheetPr>
    <tabColor rgb="FF00B050"/>
    <pageSetUpPr fitToPage="1"/>
  </sheetPr>
  <dimension ref="A1:W70"/>
  <sheetViews>
    <sheetView showGridLines="0" view="pageBreakPreview" zoomScale="70" zoomScaleNormal="70" zoomScaleSheetLayoutView="70" workbookViewId="0">
      <selection activeCell="A2" sqref="A2:W3"/>
    </sheetView>
  </sheetViews>
  <sheetFormatPr defaultColWidth="5.625" defaultRowHeight="19.5"/>
  <cols>
    <col min="1" max="1" width="3.875" style="88" customWidth="1"/>
    <col min="2" max="2" width="5.625" style="88"/>
    <col min="3" max="3" width="12.875" style="88" customWidth="1"/>
    <col min="4" max="4" width="5.625" style="88"/>
    <col min="5" max="5" width="18" style="88" customWidth="1"/>
    <col min="6" max="21" width="5.625" style="88"/>
    <col min="22" max="22" width="3.875" style="88" customWidth="1"/>
    <col min="23" max="23" width="2.75" style="88" customWidth="1"/>
    <col min="24" max="16384" width="5.625" style="88"/>
  </cols>
  <sheetData>
    <row r="1" spans="1:23" ht="24">
      <c r="A1" s="118" t="s">
        <v>175</v>
      </c>
      <c r="B1" s="89"/>
      <c r="C1" s="89"/>
      <c r="D1" s="89"/>
      <c r="E1" s="89"/>
      <c r="F1" s="89"/>
      <c r="G1" s="89"/>
      <c r="H1" s="89"/>
      <c r="I1" s="89"/>
      <c r="J1" s="89"/>
    </row>
    <row r="2" spans="1:23" ht="24.95" customHeight="1">
      <c r="A2" s="334" t="s">
        <v>169</v>
      </c>
      <c r="B2" s="335"/>
      <c r="C2" s="335"/>
      <c r="D2" s="335"/>
      <c r="E2" s="335"/>
      <c r="F2" s="335"/>
      <c r="G2" s="335"/>
      <c r="H2" s="335"/>
      <c r="I2" s="335"/>
      <c r="J2" s="335"/>
      <c r="K2" s="335"/>
      <c r="L2" s="335"/>
      <c r="M2" s="335"/>
      <c r="N2" s="335"/>
      <c r="O2" s="335"/>
      <c r="P2" s="335"/>
      <c r="Q2" s="335"/>
      <c r="R2" s="335"/>
      <c r="S2" s="335"/>
      <c r="T2" s="335"/>
      <c r="U2" s="335"/>
      <c r="V2" s="335"/>
      <c r="W2" s="335"/>
    </row>
    <row r="3" spans="1:23" ht="32.25" customHeight="1">
      <c r="A3" s="335"/>
      <c r="B3" s="335"/>
      <c r="C3" s="335"/>
      <c r="D3" s="335"/>
      <c r="E3" s="335"/>
      <c r="F3" s="335"/>
      <c r="G3" s="335"/>
      <c r="H3" s="335"/>
      <c r="I3" s="335"/>
      <c r="J3" s="335"/>
      <c r="K3" s="335"/>
      <c r="L3" s="335"/>
      <c r="M3" s="335"/>
      <c r="N3" s="335"/>
      <c r="O3" s="335"/>
      <c r="P3" s="335"/>
      <c r="Q3" s="335"/>
      <c r="R3" s="335"/>
      <c r="S3" s="335"/>
      <c r="T3" s="335"/>
      <c r="U3" s="335"/>
      <c r="V3" s="335"/>
      <c r="W3" s="335"/>
    </row>
    <row r="4" spans="1:23" s="115" customFormat="1" ht="9.75" customHeight="1">
      <c r="A4" s="117"/>
      <c r="B4" s="116"/>
      <c r="C4" s="116"/>
      <c r="D4" s="116"/>
      <c r="E4" s="116"/>
      <c r="F4" s="116"/>
      <c r="G4" s="116"/>
      <c r="H4" s="116"/>
      <c r="I4" s="116"/>
      <c r="J4" s="116"/>
    </row>
    <row r="5" spans="1:23" s="110" customFormat="1" ht="25.5">
      <c r="A5" s="113"/>
      <c r="B5" s="114"/>
      <c r="C5" s="114"/>
      <c r="D5" s="114"/>
      <c r="E5" s="114"/>
      <c r="F5" s="114"/>
      <c r="G5" s="114"/>
      <c r="H5" s="113"/>
      <c r="I5" s="113"/>
      <c r="J5" s="113"/>
      <c r="P5" s="428"/>
      <c r="Q5" s="428"/>
      <c r="R5" s="428"/>
      <c r="S5" s="337"/>
      <c r="T5" s="337"/>
      <c r="U5" s="337"/>
      <c r="V5" s="337"/>
    </row>
    <row r="6" spans="1:23" s="110" customFormat="1" ht="25.5">
      <c r="A6" s="113"/>
      <c r="B6" s="114"/>
      <c r="C6" s="114"/>
      <c r="D6" s="114"/>
      <c r="E6" s="114"/>
      <c r="F6" s="114"/>
      <c r="G6" s="114"/>
      <c r="H6" s="113"/>
      <c r="I6" s="113"/>
      <c r="J6" s="113"/>
      <c r="P6" s="112"/>
      <c r="Q6" s="112"/>
      <c r="R6" s="112"/>
      <c r="S6" s="111"/>
      <c r="T6" s="111"/>
      <c r="U6" s="111"/>
      <c r="V6" s="111"/>
    </row>
    <row r="7" spans="1:23" s="103" customFormat="1" ht="20.25" thickBot="1">
      <c r="A7" s="105"/>
      <c r="B7" s="105"/>
      <c r="C7" s="178" t="s">
        <v>6</v>
      </c>
      <c r="D7" s="105"/>
      <c r="E7" s="105"/>
      <c r="F7" s="105"/>
      <c r="G7" s="105"/>
      <c r="H7" s="105"/>
      <c r="I7" s="105"/>
      <c r="J7" s="105"/>
    </row>
    <row r="8" spans="1:23" s="103" customFormat="1" ht="23.1" customHeight="1">
      <c r="A8" s="105"/>
      <c r="B8" s="105"/>
      <c r="C8" s="177" t="s">
        <v>2</v>
      </c>
      <c r="D8" s="338"/>
      <c r="E8" s="339"/>
      <c r="F8" s="339"/>
      <c r="G8" s="339"/>
      <c r="H8" s="339"/>
      <c r="I8" s="339"/>
      <c r="J8" s="339"/>
      <c r="K8" s="340"/>
    </row>
    <row r="9" spans="1:23" s="103" customFormat="1" ht="23.1" customHeight="1">
      <c r="A9" s="105"/>
      <c r="B9" s="105"/>
      <c r="C9" s="176" t="s">
        <v>8</v>
      </c>
      <c r="D9" s="341"/>
      <c r="E9" s="342"/>
      <c r="F9" s="342"/>
      <c r="G9" s="342"/>
      <c r="H9" s="342"/>
      <c r="I9" s="342"/>
      <c r="J9" s="342"/>
      <c r="K9" s="343"/>
    </row>
    <row r="10" spans="1:23" s="103" customFormat="1" ht="23.1" customHeight="1">
      <c r="A10" s="105"/>
      <c r="B10" s="105"/>
      <c r="C10" s="175" t="s">
        <v>65</v>
      </c>
      <c r="D10" s="344"/>
      <c r="E10" s="345"/>
      <c r="F10" s="346" t="s">
        <v>66</v>
      </c>
      <c r="G10" s="346"/>
      <c r="H10" s="346"/>
      <c r="I10" s="346"/>
      <c r="J10" s="346"/>
      <c r="K10" s="347"/>
    </row>
    <row r="11" spans="1:23" s="103" customFormat="1" ht="23.1" customHeight="1" thickBot="1">
      <c r="A11" s="105"/>
      <c r="B11" s="105"/>
      <c r="C11" s="174" t="s">
        <v>67</v>
      </c>
      <c r="D11" s="348"/>
      <c r="E11" s="349"/>
      <c r="F11" s="350" t="s">
        <v>66</v>
      </c>
      <c r="G11" s="350"/>
      <c r="H11" s="350"/>
      <c r="I11" s="350"/>
      <c r="J11" s="350"/>
      <c r="K11" s="351"/>
    </row>
    <row r="12" spans="1:23" ht="9.9499999999999993" customHeight="1">
      <c r="A12" s="89"/>
      <c r="B12" s="89"/>
      <c r="C12" s="89"/>
      <c r="D12" s="89"/>
      <c r="E12" s="89"/>
      <c r="F12" s="89"/>
      <c r="G12" s="89"/>
      <c r="H12" s="89"/>
      <c r="I12" s="89"/>
      <c r="J12" s="89"/>
    </row>
    <row r="13" spans="1:23" ht="20.100000000000001" customHeight="1">
      <c r="A13" s="89"/>
      <c r="B13" s="352" t="s">
        <v>68</v>
      </c>
      <c r="C13" s="352"/>
      <c r="D13" s="352"/>
      <c r="E13" s="353">
        <f>$C$17+$E$17-$G$17+B43</f>
        <v>0</v>
      </c>
      <c r="F13" s="354"/>
      <c r="G13" s="354"/>
      <c r="H13" s="354"/>
      <c r="I13" s="354"/>
      <c r="J13" s="356" t="s">
        <v>1</v>
      </c>
      <c r="K13" s="357"/>
      <c r="M13" s="333"/>
      <c r="N13" s="333"/>
      <c r="O13" s="333"/>
      <c r="P13" s="333"/>
      <c r="Q13" s="333"/>
      <c r="R13" s="333"/>
      <c r="T13" s="102"/>
      <c r="U13" s="102"/>
    </row>
    <row r="14" spans="1:23" ht="20.100000000000001" customHeight="1" thickBot="1">
      <c r="A14" s="89"/>
      <c r="B14" s="352"/>
      <c r="C14" s="352"/>
      <c r="D14" s="352"/>
      <c r="E14" s="355"/>
      <c r="F14" s="355"/>
      <c r="G14" s="355"/>
      <c r="H14" s="355"/>
      <c r="I14" s="355"/>
      <c r="J14" s="356"/>
      <c r="K14" s="357"/>
      <c r="M14" s="333"/>
      <c r="N14" s="333"/>
      <c r="O14" s="333"/>
      <c r="P14" s="333"/>
      <c r="Q14" s="333"/>
      <c r="R14" s="333"/>
      <c r="T14" s="102"/>
      <c r="U14" s="102"/>
    </row>
    <row r="15" spans="1:23" ht="9.9499999999999993" customHeight="1">
      <c r="A15" s="89"/>
      <c r="B15" s="89"/>
      <c r="C15" s="89"/>
      <c r="D15" s="89"/>
      <c r="E15" s="89"/>
      <c r="F15" s="89"/>
      <c r="G15" s="89"/>
      <c r="H15" s="89"/>
      <c r="I15" s="89"/>
      <c r="J15" s="89"/>
    </row>
    <row r="16" spans="1:23" ht="39.950000000000003" customHeight="1">
      <c r="A16" s="89"/>
      <c r="B16" s="89"/>
      <c r="C16" s="323" t="s">
        <v>69</v>
      </c>
      <c r="D16" s="324"/>
      <c r="E16" s="325" t="s">
        <v>70</v>
      </c>
      <c r="F16" s="326"/>
      <c r="G16" s="325" t="s">
        <v>71</v>
      </c>
      <c r="H16" s="326"/>
      <c r="I16" s="100"/>
      <c r="J16" s="100"/>
    </row>
    <row r="17" spans="1:21" ht="24.95" customHeight="1">
      <c r="A17" s="89"/>
      <c r="B17" s="89"/>
      <c r="C17" s="327">
        <f>$P$26+$P$39</f>
        <v>0</v>
      </c>
      <c r="D17" s="328"/>
      <c r="E17" s="329">
        <f>$S$26+$S$39</f>
        <v>0</v>
      </c>
      <c r="F17" s="330"/>
      <c r="G17" s="331"/>
      <c r="H17" s="332"/>
      <c r="I17" s="101"/>
      <c r="J17" s="101"/>
    </row>
    <row r="18" spans="1:21" ht="9.9499999999999993" customHeight="1">
      <c r="A18" s="89"/>
      <c r="B18" s="89"/>
      <c r="C18" s="89"/>
      <c r="D18" s="89"/>
      <c r="E18" s="89"/>
      <c r="F18" s="89"/>
      <c r="G18" s="89"/>
      <c r="H18" s="89"/>
      <c r="I18" s="89"/>
      <c r="J18" s="89"/>
    </row>
    <row r="19" spans="1:21" ht="18" customHeight="1">
      <c r="A19" s="89"/>
      <c r="B19" s="89" t="s">
        <v>163</v>
      </c>
      <c r="C19" s="89"/>
      <c r="D19" s="89"/>
      <c r="E19" s="89"/>
      <c r="F19" s="89"/>
      <c r="G19" s="89"/>
      <c r="H19" s="89"/>
      <c r="I19" s="89"/>
      <c r="J19" s="89"/>
    </row>
    <row r="20" spans="1:21" s="98" customFormat="1" ht="24.95" customHeight="1">
      <c r="A20" s="100"/>
      <c r="B20" s="173" t="s">
        <v>72</v>
      </c>
      <c r="C20" s="384" t="s">
        <v>73</v>
      </c>
      <c r="D20" s="384"/>
      <c r="E20" s="384"/>
      <c r="F20" s="384"/>
      <c r="G20" s="384"/>
      <c r="H20" s="384"/>
      <c r="I20" s="384"/>
      <c r="J20" s="384"/>
      <c r="K20" s="321" t="s">
        <v>74</v>
      </c>
      <c r="L20" s="321"/>
      <c r="M20" s="321" t="s">
        <v>75</v>
      </c>
      <c r="N20" s="321"/>
      <c r="O20" s="321"/>
      <c r="P20" s="321" t="s">
        <v>76</v>
      </c>
      <c r="Q20" s="321"/>
      <c r="R20" s="321"/>
      <c r="S20" s="322" t="s">
        <v>77</v>
      </c>
      <c r="T20" s="322"/>
      <c r="U20" s="322"/>
    </row>
    <row r="21" spans="1:21" ht="24.95" customHeight="1">
      <c r="A21" s="89"/>
      <c r="B21" s="172">
        <v>1</v>
      </c>
      <c r="C21" s="310"/>
      <c r="D21" s="310"/>
      <c r="E21" s="310"/>
      <c r="F21" s="310"/>
      <c r="G21" s="310"/>
      <c r="H21" s="310"/>
      <c r="I21" s="310"/>
      <c r="J21" s="310"/>
      <c r="K21" s="96"/>
      <c r="L21" s="206" t="s">
        <v>78</v>
      </c>
      <c r="M21" s="381"/>
      <c r="N21" s="381"/>
      <c r="O21" s="381"/>
      <c r="P21" s="382">
        <f>K21*M21</f>
        <v>0</v>
      </c>
      <c r="Q21" s="382"/>
      <c r="R21" s="382"/>
      <c r="S21" s="381"/>
      <c r="T21" s="381"/>
      <c r="U21" s="381"/>
    </row>
    <row r="22" spans="1:21" ht="24.95" customHeight="1">
      <c r="A22" s="89"/>
      <c r="B22" s="172">
        <v>2</v>
      </c>
      <c r="C22" s="432"/>
      <c r="D22" s="433"/>
      <c r="E22" s="433"/>
      <c r="F22" s="433"/>
      <c r="G22" s="433"/>
      <c r="H22" s="433"/>
      <c r="I22" s="433"/>
      <c r="J22" s="434"/>
      <c r="K22" s="96"/>
      <c r="L22" s="206" t="s">
        <v>78</v>
      </c>
      <c r="M22" s="429"/>
      <c r="N22" s="430"/>
      <c r="O22" s="431"/>
      <c r="P22" s="382">
        <f>K22*M22</f>
        <v>0</v>
      </c>
      <c r="Q22" s="382"/>
      <c r="R22" s="382"/>
      <c r="S22" s="429"/>
      <c r="T22" s="430"/>
      <c r="U22" s="431"/>
    </row>
    <row r="23" spans="1:21" ht="24.95" customHeight="1">
      <c r="A23" s="89"/>
      <c r="B23" s="172">
        <v>3</v>
      </c>
      <c r="C23" s="432"/>
      <c r="D23" s="433"/>
      <c r="E23" s="433"/>
      <c r="F23" s="433"/>
      <c r="G23" s="433"/>
      <c r="H23" s="433"/>
      <c r="I23" s="433"/>
      <c r="J23" s="434"/>
      <c r="K23" s="96"/>
      <c r="L23" s="206" t="s">
        <v>78</v>
      </c>
      <c r="M23" s="429"/>
      <c r="N23" s="430"/>
      <c r="O23" s="431"/>
      <c r="P23" s="382">
        <f>K23*M23</f>
        <v>0</v>
      </c>
      <c r="Q23" s="382"/>
      <c r="R23" s="382"/>
      <c r="S23" s="429"/>
      <c r="T23" s="430"/>
      <c r="U23" s="431"/>
    </row>
    <row r="24" spans="1:21" ht="24.95" customHeight="1">
      <c r="A24" s="89"/>
      <c r="B24" s="172">
        <v>4</v>
      </c>
      <c r="C24" s="432"/>
      <c r="D24" s="433"/>
      <c r="E24" s="433"/>
      <c r="F24" s="433"/>
      <c r="G24" s="433"/>
      <c r="H24" s="433"/>
      <c r="I24" s="433"/>
      <c r="J24" s="434"/>
      <c r="K24" s="96"/>
      <c r="L24" s="206" t="s">
        <v>78</v>
      </c>
      <c r="M24" s="429"/>
      <c r="N24" s="430"/>
      <c r="O24" s="431"/>
      <c r="P24" s="382">
        <f>K24*M24</f>
        <v>0</v>
      </c>
      <c r="Q24" s="382"/>
      <c r="R24" s="382"/>
      <c r="S24" s="429"/>
      <c r="T24" s="430"/>
      <c r="U24" s="431"/>
    </row>
    <row r="25" spans="1:21" ht="24.95" customHeight="1">
      <c r="A25" s="89"/>
      <c r="B25" s="172">
        <v>5</v>
      </c>
      <c r="C25" s="432"/>
      <c r="D25" s="433"/>
      <c r="E25" s="433"/>
      <c r="F25" s="433"/>
      <c r="G25" s="433"/>
      <c r="H25" s="433"/>
      <c r="I25" s="433"/>
      <c r="J25" s="434"/>
      <c r="K25" s="96"/>
      <c r="L25" s="206" t="s">
        <v>78</v>
      </c>
      <c r="M25" s="429"/>
      <c r="N25" s="430"/>
      <c r="O25" s="431"/>
      <c r="P25" s="382">
        <f>K25*M25</f>
        <v>0</v>
      </c>
      <c r="Q25" s="382"/>
      <c r="R25" s="382"/>
      <c r="S25" s="429"/>
      <c r="T25" s="430"/>
      <c r="U25" s="431"/>
    </row>
    <row r="26" spans="1:21" ht="24.95" customHeight="1">
      <c r="A26" s="89"/>
      <c r="B26" s="89"/>
      <c r="C26" s="89"/>
      <c r="D26" s="89"/>
      <c r="E26" s="89"/>
      <c r="F26" s="89"/>
      <c r="G26" s="89"/>
      <c r="H26" s="89"/>
      <c r="I26" s="89"/>
      <c r="J26" s="89"/>
      <c r="M26" s="321" t="s">
        <v>0</v>
      </c>
      <c r="N26" s="321"/>
      <c r="O26" s="321"/>
      <c r="P26" s="385">
        <f>SUM(P21:R25)</f>
        <v>0</v>
      </c>
      <c r="Q26" s="386"/>
      <c r="R26" s="387"/>
      <c r="S26" s="385">
        <f>SUM(S21:U25)</f>
        <v>0</v>
      </c>
      <c r="T26" s="386"/>
      <c r="U26" s="387"/>
    </row>
    <row r="27" spans="1:21" ht="20.100000000000001" customHeight="1">
      <c r="A27" s="89"/>
      <c r="B27" s="89" t="s">
        <v>164</v>
      </c>
      <c r="C27" s="89"/>
      <c r="D27" s="89"/>
      <c r="E27" s="89"/>
      <c r="F27" s="89"/>
      <c r="G27" s="89"/>
      <c r="H27" s="89"/>
      <c r="I27" s="89"/>
      <c r="J27" s="89"/>
      <c r="M27" s="94"/>
      <c r="N27" s="94"/>
      <c r="O27" s="94"/>
      <c r="P27" s="93"/>
      <c r="Q27" s="93"/>
      <c r="R27" s="93"/>
      <c r="S27" s="93"/>
      <c r="T27" s="93"/>
      <c r="U27" s="93"/>
    </row>
    <row r="28" spans="1:21" s="98" customFormat="1" ht="24.95" customHeight="1">
      <c r="A28" s="100"/>
      <c r="B28" s="173" t="s">
        <v>72</v>
      </c>
      <c r="C28" s="384" t="s">
        <v>73</v>
      </c>
      <c r="D28" s="384"/>
      <c r="E28" s="384"/>
      <c r="F28" s="384"/>
      <c r="G28" s="384"/>
      <c r="H28" s="384"/>
      <c r="I28" s="384"/>
      <c r="J28" s="384"/>
      <c r="K28" s="321" t="s">
        <v>74</v>
      </c>
      <c r="L28" s="321"/>
      <c r="M28" s="321" t="s">
        <v>75</v>
      </c>
      <c r="N28" s="321"/>
      <c r="O28" s="321"/>
      <c r="P28" s="321" t="s">
        <v>76</v>
      </c>
      <c r="Q28" s="321"/>
      <c r="R28" s="321"/>
      <c r="S28" s="322" t="s">
        <v>77</v>
      </c>
      <c r="T28" s="322"/>
      <c r="U28" s="322"/>
    </row>
    <row r="29" spans="1:21" ht="24.95" customHeight="1">
      <c r="A29" s="89"/>
      <c r="B29" s="172">
        <v>1</v>
      </c>
      <c r="C29" s="310"/>
      <c r="D29" s="310"/>
      <c r="E29" s="310"/>
      <c r="F29" s="310"/>
      <c r="G29" s="310"/>
      <c r="H29" s="310"/>
      <c r="I29" s="310"/>
      <c r="J29" s="310"/>
      <c r="K29" s="96"/>
      <c r="L29" s="171"/>
      <c r="M29" s="381"/>
      <c r="N29" s="381"/>
      <c r="O29" s="381"/>
      <c r="P29" s="382">
        <f t="shared" ref="P29:P38" si="0">K29*M29</f>
        <v>0</v>
      </c>
      <c r="Q29" s="382"/>
      <c r="R29" s="382"/>
      <c r="S29" s="381"/>
      <c r="T29" s="381"/>
      <c r="U29" s="381"/>
    </row>
    <row r="30" spans="1:21" ht="24.95" customHeight="1">
      <c r="A30" s="89"/>
      <c r="B30" s="172">
        <v>2</v>
      </c>
      <c r="C30" s="310"/>
      <c r="D30" s="310"/>
      <c r="E30" s="310"/>
      <c r="F30" s="310"/>
      <c r="G30" s="310"/>
      <c r="H30" s="310"/>
      <c r="I30" s="310"/>
      <c r="J30" s="310"/>
      <c r="K30" s="96"/>
      <c r="L30" s="171"/>
      <c r="M30" s="381"/>
      <c r="N30" s="381"/>
      <c r="O30" s="381"/>
      <c r="P30" s="382">
        <f t="shared" si="0"/>
        <v>0</v>
      </c>
      <c r="Q30" s="382"/>
      <c r="R30" s="382"/>
      <c r="S30" s="381"/>
      <c r="T30" s="381"/>
      <c r="U30" s="381"/>
    </row>
    <row r="31" spans="1:21" ht="24.95" customHeight="1">
      <c r="A31" s="89"/>
      <c r="B31" s="172">
        <v>3</v>
      </c>
      <c r="C31" s="310"/>
      <c r="D31" s="310"/>
      <c r="E31" s="310"/>
      <c r="F31" s="310"/>
      <c r="G31" s="310"/>
      <c r="H31" s="310"/>
      <c r="I31" s="310"/>
      <c r="J31" s="310"/>
      <c r="K31" s="96"/>
      <c r="L31" s="171"/>
      <c r="M31" s="381"/>
      <c r="N31" s="381"/>
      <c r="O31" s="381"/>
      <c r="P31" s="382">
        <f t="shared" si="0"/>
        <v>0</v>
      </c>
      <c r="Q31" s="382"/>
      <c r="R31" s="382"/>
      <c r="S31" s="381"/>
      <c r="T31" s="381"/>
      <c r="U31" s="381"/>
    </row>
    <row r="32" spans="1:21" ht="24.95" customHeight="1">
      <c r="A32" s="89"/>
      <c r="B32" s="172">
        <v>4</v>
      </c>
      <c r="C32" s="310"/>
      <c r="D32" s="310"/>
      <c r="E32" s="310"/>
      <c r="F32" s="310"/>
      <c r="G32" s="310"/>
      <c r="H32" s="310"/>
      <c r="I32" s="310"/>
      <c r="J32" s="310"/>
      <c r="K32" s="96"/>
      <c r="L32" s="171"/>
      <c r="M32" s="381"/>
      <c r="N32" s="381"/>
      <c r="O32" s="381"/>
      <c r="P32" s="382">
        <f t="shared" si="0"/>
        <v>0</v>
      </c>
      <c r="Q32" s="382"/>
      <c r="R32" s="382"/>
      <c r="S32" s="381"/>
      <c r="T32" s="381"/>
      <c r="U32" s="381"/>
    </row>
    <row r="33" spans="1:21" ht="24.95" customHeight="1">
      <c r="A33" s="89"/>
      <c r="B33" s="172">
        <v>5</v>
      </c>
      <c r="C33" s="310"/>
      <c r="D33" s="310"/>
      <c r="E33" s="310"/>
      <c r="F33" s="310"/>
      <c r="G33" s="310"/>
      <c r="H33" s="310"/>
      <c r="I33" s="310"/>
      <c r="J33" s="310"/>
      <c r="K33" s="96"/>
      <c r="L33" s="171"/>
      <c r="M33" s="381"/>
      <c r="N33" s="381"/>
      <c r="O33" s="381"/>
      <c r="P33" s="382">
        <f t="shared" si="0"/>
        <v>0</v>
      </c>
      <c r="Q33" s="382"/>
      <c r="R33" s="382"/>
      <c r="S33" s="381"/>
      <c r="T33" s="381"/>
      <c r="U33" s="381"/>
    </row>
    <row r="34" spans="1:21" ht="24.95" customHeight="1">
      <c r="A34" s="89"/>
      <c r="B34" s="172">
        <v>6</v>
      </c>
      <c r="C34" s="310"/>
      <c r="D34" s="310"/>
      <c r="E34" s="310"/>
      <c r="F34" s="310"/>
      <c r="G34" s="310"/>
      <c r="H34" s="310"/>
      <c r="I34" s="310"/>
      <c r="J34" s="310"/>
      <c r="K34" s="96"/>
      <c r="L34" s="171"/>
      <c r="M34" s="381"/>
      <c r="N34" s="381"/>
      <c r="O34" s="381"/>
      <c r="P34" s="382">
        <f t="shared" si="0"/>
        <v>0</v>
      </c>
      <c r="Q34" s="382"/>
      <c r="R34" s="382"/>
      <c r="S34" s="381"/>
      <c r="T34" s="381"/>
      <c r="U34" s="381"/>
    </row>
    <row r="35" spans="1:21" ht="24.95" customHeight="1">
      <c r="A35" s="89"/>
      <c r="B35" s="172">
        <v>7</v>
      </c>
      <c r="C35" s="310"/>
      <c r="D35" s="310"/>
      <c r="E35" s="310"/>
      <c r="F35" s="310"/>
      <c r="G35" s="310"/>
      <c r="H35" s="310"/>
      <c r="I35" s="310"/>
      <c r="J35" s="310"/>
      <c r="K35" s="96"/>
      <c r="L35" s="171"/>
      <c r="M35" s="381"/>
      <c r="N35" s="381"/>
      <c r="O35" s="381"/>
      <c r="P35" s="382">
        <f t="shared" si="0"/>
        <v>0</v>
      </c>
      <c r="Q35" s="382"/>
      <c r="R35" s="382"/>
      <c r="S35" s="381"/>
      <c r="T35" s="381"/>
      <c r="U35" s="381"/>
    </row>
    <row r="36" spans="1:21" ht="24.95" customHeight="1">
      <c r="A36" s="89"/>
      <c r="B36" s="172">
        <v>8</v>
      </c>
      <c r="C36" s="310"/>
      <c r="D36" s="310"/>
      <c r="E36" s="310"/>
      <c r="F36" s="310"/>
      <c r="G36" s="310"/>
      <c r="H36" s="310"/>
      <c r="I36" s="310"/>
      <c r="J36" s="310"/>
      <c r="K36" s="96"/>
      <c r="L36" s="171"/>
      <c r="M36" s="381"/>
      <c r="N36" s="381"/>
      <c r="O36" s="381"/>
      <c r="P36" s="382">
        <f t="shared" si="0"/>
        <v>0</v>
      </c>
      <c r="Q36" s="382"/>
      <c r="R36" s="382"/>
      <c r="S36" s="381"/>
      <c r="T36" s="381"/>
      <c r="U36" s="381"/>
    </row>
    <row r="37" spans="1:21" ht="24.95" customHeight="1">
      <c r="A37" s="89"/>
      <c r="B37" s="172">
        <v>9</v>
      </c>
      <c r="C37" s="310"/>
      <c r="D37" s="310"/>
      <c r="E37" s="310"/>
      <c r="F37" s="310"/>
      <c r="G37" s="310"/>
      <c r="H37" s="310"/>
      <c r="I37" s="310"/>
      <c r="J37" s="310"/>
      <c r="K37" s="96"/>
      <c r="L37" s="171"/>
      <c r="M37" s="381"/>
      <c r="N37" s="381"/>
      <c r="O37" s="381"/>
      <c r="P37" s="382">
        <f t="shared" si="0"/>
        <v>0</v>
      </c>
      <c r="Q37" s="382"/>
      <c r="R37" s="382"/>
      <c r="S37" s="381"/>
      <c r="T37" s="381"/>
      <c r="U37" s="381"/>
    </row>
    <row r="38" spans="1:21" ht="24.95" customHeight="1">
      <c r="A38" s="89"/>
      <c r="B38" s="172">
        <v>10</v>
      </c>
      <c r="C38" s="310"/>
      <c r="D38" s="310"/>
      <c r="E38" s="310"/>
      <c r="F38" s="310"/>
      <c r="G38" s="310"/>
      <c r="H38" s="310"/>
      <c r="I38" s="310"/>
      <c r="J38" s="310"/>
      <c r="K38" s="96"/>
      <c r="L38" s="171"/>
      <c r="M38" s="381"/>
      <c r="N38" s="381"/>
      <c r="O38" s="381"/>
      <c r="P38" s="382">
        <f t="shared" si="0"/>
        <v>0</v>
      </c>
      <c r="Q38" s="382"/>
      <c r="R38" s="382"/>
      <c r="S38" s="381"/>
      <c r="T38" s="381"/>
      <c r="U38" s="381"/>
    </row>
    <row r="39" spans="1:21" ht="24.95" customHeight="1">
      <c r="A39" s="89"/>
      <c r="B39" s="89"/>
      <c r="C39" s="89"/>
      <c r="D39" s="89"/>
      <c r="E39" s="89"/>
      <c r="F39" s="89"/>
      <c r="G39" s="89"/>
      <c r="H39" s="89"/>
      <c r="I39" s="89"/>
      <c r="J39" s="89"/>
      <c r="M39" s="321" t="s">
        <v>0</v>
      </c>
      <c r="N39" s="321"/>
      <c r="O39" s="321"/>
      <c r="P39" s="385">
        <f>SUM(P29:R38)</f>
        <v>0</v>
      </c>
      <c r="Q39" s="386"/>
      <c r="R39" s="387"/>
      <c r="S39" s="385">
        <f>SUM(S29:U38)</f>
        <v>0</v>
      </c>
      <c r="T39" s="386"/>
      <c r="U39" s="387"/>
    </row>
    <row r="40" spans="1:21" ht="29.25" customHeight="1">
      <c r="A40" s="89"/>
      <c r="B40" s="89"/>
      <c r="C40" s="89"/>
      <c r="D40" s="89"/>
      <c r="E40" s="89"/>
      <c r="F40" s="89"/>
      <c r="G40" s="89"/>
      <c r="H40" s="89"/>
      <c r="I40" s="89"/>
      <c r="J40" s="89"/>
    </row>
    <row r="41" spans="1:21" ht="24.95" customHeight="1">
      <c r="A41" s="89"/>
      <c r="B41" s="205" t="s">
        <v>165</v>
      </c>
      <c r="C41" s="89"/>
      <c r="D41" s="89"/>
      <c r="E41" s="89"/>
      <c r="F41" s="89"/>
      <c r="G41" s="89"/>
      <c r="H41" s="89"/>
      <c r="I41" s="89"/>
      <c r="J41" s="89"/>
      <c r="M41" s="94"/>
      <c r="N41" s="94"/>
      <c r="O41" s="94"/>
      <c r="P41" s="93"/>
      <c r="Q41" s="93"/>
      <c r="R41" s="93"/>
      <c r="S41" s="93"/>
      <c r="T41" s="93"/>
      <c r="U41" s="93"/>
    </row>
    <row r="42" spans="1:21" ht="24.95" customHeight="1">
      <c r="A42" s="89"/>
      <c r="B42" s="324" t="s">
        <v>166</v>
      </c>
      <c r="C42" s="324"/>
      <c r="D42" s="89"/>
      <c r="E42" s="89"/>
      <c r="F42" s="89"/>
      <c r="G42" s="89"/>
      <c r="H42" s="89"/>
      <c r="I42" s="89"/>
      <c r="J42" s="89"/>
      <c r="M42" s="94"/>
      <c r="N42" s="94"/>
      <c r="O42" s="94"/>
      <c r="P42" s="93"/>
      <c r="Q42" s="93"/>
      <c r="R42" s="93"/>
      <c r="S42" s="93"/>
      <c r="T42" s="93"/>
      <c r="U42" s="93"/>
    </row>
    <row r="43" spans="1:21" ht="24.95" customHeight="1">
      <c r="A43" s="89"/>
      <c r="B43" s="327">
        <f>H49</f>
        <v>0</v>
      </c>
      <c r="C43" s="328"/>
      <c r="D43" s="89"/>
      <c r="E43" s="89"/>
      <c r="F43" s="89"/>
      <c r="G43" s="89"/>
      <c r="H43" s="89"/>
      <c r="I43" s="89"/>
      <c r="J43" s="89"/>
      <c r="M43" s="94"/>
      <c r="N43" s="94"/>
      <c r="O43" s="94"/>
      <c r="P43" s="93"/>
      <c r="Q43" s="93"/>
      <c r="R43" s="93"/>
      <c r="S43" s="93"/>
      <c r="T43" s="93"/>
      <c r="U43" s="93"/>
    </row>
    <row r="44" spans="1:21" ht="26.25" customHeight="1">
      <c r="A44" s="89"/>
      <c r="B44" s="89"/>
      <c r="C44" s="89"/>
      <c r="D44" s="89"/>
      <c r="E44" s="89"/>
      <c r="F44" s="89"/>
      <c r="G44" s="89"/>
      <c r="H44" s="89"/>
      <c r="I44" s="89"/>
      <c r="J44" s="89"/>
      <c r="M44" s="94"/>
      <c r="N44" s="94"/>
      <c r="O44" s="94"/>
      <c r="P44" s="93"/>
      <c r="Q44" s="93"/>
      <c r="R44" s="93"/>
      <c r="S44" s="93"/>
      <c r="T44" s="93"/>
      <c r="U44" s="93"/>
    </row>
    <row r="45" spans="1:21" ht="19.5" customHeight="1">
      <c r="A45" s="89"/>
      <c r="B45" s="444" t="s">
        <v>167</v>
      </c>
      <c r="C45" s="445"/>
      <c r="D45" s="445"/>
      <c r="E45" s="445"/>
      <c r="F45" s="445"/>
      <c r="G45" s="445"/>
      <c r="H45" s="445"/>
      <c r="I45" s="445"/>
      <c r="J45" s="445"/>
      <c r="K45" s="446"/>
      <c r="M45" s="94"/>
      <c r="N45" s="94"/>
      <c r="O45" s="94"/>
      <c r="P45" s="93"/>
      <c r="Q45" s="93"/>
      <c r="R45" s="93"/>
      <c r="S45" s="93"/>
      <c r="T45" s="93"/>
      <c r="U45" s="93"/>
    </row>
    <row r="46" spans="1:21" ht="50.1" customHeight="1">
      <c r="A46" s="89"/>
      <c r="B46" s="435"/>
      <c r="C46" s="436"/>
      <c r="D46" s="436"/>
      <c r="E46" s="436"/>
      <c r="F46" s="436"/>
      <c r="G46" s="436"/>
      <c r="H46" s="436"/>
      <c r="I46" s="436"/>
      <c r="J46" s="436"/>
      <c r="K46" s="437"/>
      <c r="M46" s="94"/>
      <c r="N46" s="94"/>
      <c r="O46" s="94"/>
      <c r="P46" s="93"/>
      <c r="Q46" s="93"/>
      <c r="R46" s="93"/>
      <c r="S46" s="93"/>
      <c r="T46" s="93"/>
      <c r="U46" s="93"/>
    </row>
    <row r="47" spans="1:21" ht="50.1" customHeight="1">
      <c r="A47" s="89"/>
      <c r="B47" s="438"/>
      <c r="C47" s="439"/>
      <c r="D47" s="439"/>
      <c r="E47" s="439"/>
      <c r="F47" s="439"/>
      <c r="G47" s="439"/>
      <c r="H47" s="439"/>
      <c r="I47" s="439"/>
      <c r="J47" s="439"/>
      <c r="K47" s="440"/>
      <c r="M47" s="94"/>
      <c r="N47" s="94"/>
      <c r="O47" s="94"/>
      <c r="P47" s="93"/>
      <c r="Q47" s="93"/>
      <c r="R47" s="93"/>
      <c r="S47" s="93"/>
      <c r="T47" s="93"/>
      <c r="U47" s="93"/>
    </row>
    <row r="48" spans="1:21" ht="50.1" customHeight="1">
      <c r="A48" s="89"/>
      <c r="B48" s="441"/>
      <c r="C48" s="442"/>
      <c r="D48" s="442"/>
      <c r="E48" s="442"/>
      <c r="F48" s="442"/>
      <c r="G48" s="442"/>
      <c r="H48" s="442"/>
      <c r="I48" s="442"/>
      <c r="J48" s="442"/>
      <c r="K48" s="443"/>
      <c r="M48" s="94"/>
      <c r="N48" s="94"/>
      <c r="O48" s="94"/>
      <c r="P48" s="93"/>
      <c r="Q48" s="93"/>
      <c r="R48" s="93"/>
      <c r="S48" s="93"/>
      <c r="T48" s="93"/>
      <c r="U48" s="93"/>
    </row>
    <row r="49" spans="1:21" ht="29.25" customHeight="1">
      <c r="A49" s="89"/>
      <c r="B49" s="447" t="s">
        <v>168</v>
      </c>
      <c r="C49" s="448"/>
      <c r="D49" s="448"/>
      <c r="E49" s="448"/>
      <c r="F49" s="448"/>
      <c r="G49" s="448"/>
      <c r="H49" s="432"/>
      <c r="I49" s="433"/>
      <c r="J49" s="433"/>
      <c r="K49" s="434"/>
      <c r="M49" s="94"/>
      <c r="N49" s="94"/>
      <c r="O49" s="94"/>
      <c r="P49" s="93"/>
      <c r="Q49" s="93"/>
      <c r="R49" s="93"/>
      <c r="S49" s="93"/>
      <c r="T49" s="93"/>
      <c r="U49" s="93"/>
    </row>
    <row r="50" spans="1:21" ht="29.25" customHeight="1">
      <c r="A50" s="89"/>
      <c r="B50" s="204"/>
      <c r="C50" s="204"/>
      <c r="D50" s="203"/>
      <c r="E50" s="203"/>
      <c r="F50" s="202"/>
      <c r="G50" s="201"/>
      <c r="H50" s="201"/>
      <c r="I50" s="201"/>
      <c r="J50" s="89"/>
      <c r="M50" s="94"/>
      <c r="N50" s="94"/>
      <c r="O50" s="94"/>
      <c r="P50" s="93"/>
      <c r="Q50" s="93"/>
      <c r="R50" s="93"/>
      <c r="S50" s="93"/>
      <c r="T50" s="93"/>
      <c r="U50" s="93"/>
    </row>
    <row r="51" spans="1:21" ht="20.100000000000001" customHeight="1">
      <c r="A51" s="89"/>
      <c r="B51" s="383" t="s">
        <v>138</v>
      </c>
      <c r="C51" s="384"/>
      <c r="D51" s="315"/>
      <c r="E51" s="315"/>
      <c r="F51" s="315"/>
      <c r="G51" s="315"/>
      <c r="H51" s="315"/>
      <c r="I51" s="315"/>
      <c r="J51" s="315"/>
      <c r="K51" s="316"/>
      <c r="L51" s="316"/>
      <c r="M51" s="316"/>
      <c r="N51" s="316"/>
      <c r="O51" s="316"/>
      <c r="P51" s="316"/>
      <c r="Q51" s="316"/>
      <c r="R51" s="316"/>
      <c r="S51" s="316"/>
      <c r="T51" s="316"/>
      <c r="U51" s="316"/>
    </row>
    <row r="52" spans="1:21" ht="20.100000000000001" customHeight="1">
      <c r="A52" s="89"/>
      <c r="B52" s="384"/>
      <c r="C52" s="384"/>
      <c r="D52" s="315"/>
      <c r="E52" s="315"/>
      <c r="F52" s="315"/>
      <c r="G52" s="315"/>
      <c r="H52" s="315"/>
      <c r="I52" s="315"/>
      <c r="J52" s="315"/>
      <c r="K52" s="316"/>
      <c r="L52" s="316"/>
      <c r="M52" s="316"/>
      <c r="N52" s="316"/>
      <c r="O52" s="316"/>
      <c r="P52" s="316"/>
      <c r="Q52" s="316"/>
      <c r="R52" s="316"/>
      <c r="S52" s="316"/>
      <c r="T52" s="316"/>
      <c r="U52" s="316"/>
    </row>
    <row r="53" spans="1:21" ht="20.100000000000001" customHeight="1">
      <c r="A53" s="89"/>
      <c r="B53" s="384"/>
      <c r="C53" s="384"/>
      <c r="D53" s="315"/>
      <c r="E53" s="315"/>
      <c r="F53" s="315"/>
      <c r="G53" s="315"/>
      <c r="H53" s="315"/>
      <c r="I53" s="315"/>
      <c r="J53" s="315"/>
      <c r="K53" s="316"/>
      <c r="L53" s="316"/>
      <c r="M53" s="316"/>
      <c r="N53" s="316"/>
      <c r="O53" s="316"/>
      <c r="P53" s="316"/>
      <c r="Q53" s="316"/>
      <c r="R53" s="316"/>
      <c r="S53" s="316"/>
      <c r="T53" s="316"/>
      <c r="U53" s="316"/>
    </row>
    <row r="54" spans="1:21" ht="122.25" customHeight="1">
      <c r="A54" s="89"/>
      <c r="B54" s="384"/>
      <c r="C54" s="384"/>
      <c r="D54" s="315"/>
      <c r="E54" s="315"/>
      <c r="F54" s="315"/>
      <c r="G54" s="315"/>
      <c r="H54" s="315"/>
      <c r="I54" s="315"/>
      <c r="J54" s="315"/>
      <c r="K54" s="316"/>
      <c r="L54" s="316"/>
      <c r="M54" s="316"/>
      <c r="N54" s="316"/>
      <c r="O54" s="316"/>
      <c r="P54" s="316"/>
      <c r="Q54" s="316"/>
      <c r="R54" s="316"/>
      <c r="S54" s="316"/>
      <c r="T54" s="316"/>
      <c r="U54" s="316"/>
    </row>
    <row r="55" spans="1:21" ht="20.100000000000001" customHeight="1">
      <c r="A55" s="89"/>
      <c r="B55" s="200"/>
      <c r="C55" s="199"/>
      <c r="D55" s="90"/>
      <c r="E55" s="90"/>
      <c r="F55" s="90"/>
      <c r="G55" s="90"/>
      <c r="H55" s="90"/>
      <c r="I55" s="90"/>
      <c r="J55" s="90"/>
      <c r="K55" s="90"/>
      <c r="L55" s="90"/>
      <c r="M55" s="90"/>
      <c r="N55" s="90"/>
      <c r="O55" s="90"/>
      <c r="P55" s="90"/>
    </row>
    <row r="56" spans="1:21" ht="20.100000000000001" customHeight="1">
      <c r="A56" s="89"/>
      <c r="B56" s="89"/>
      <c r="C56" s="89"/>
      <c r="D56" s="89"/>
      <c r="E56" s="89"/>
      <c r="F56" s="89"/>
      <c r="G56" s="89"/>
      <c r="H56" s="89"/>
      <c r="I56" s="89"/>
      <c r="J56" s="89"/>
    </row>
    <row r="57" spans="1:21" ht="20.100000000000001" customHeight="1">
      <c r="A57" s="89"/>
      <c r="B57" s="89"/>
      <c r="C57" s="89"/>
      <c r="D57" s="89"/>
      <c r="E57" s="89"/>
      <c r="F57" s="89"/>
      <c r="G57" s="89"/>
      <c r="H57" s="89"/>
      <c r="I57" s="89"/>
      <c r="J57" s="89"/>
    </row>
    <row r="58" spans="1:21" ht="20.100000000000001" customHeight="1">
      <c r="A58" s="89"/>
      <c r="B58" s="89"/>
      <c r="C58" s="89"/>
      <c r="D58" s="89"/>
      <c r="E58" s="89"/>
      <c r="F58" s="89"/>
      <c r="G58" s="89"/>
      <c r="H58" s="89"/>
      <c r="I58" s="89"/>
      <c r="J58" s="89"/>
    </row>
    <row r="59" spans="1:21" ht="20.100000000000001" customHeight="1">
      <c r="A59" s="89"/>
      <c r="B59" s="89"/>
      <c r="C59" s="89"/>
      <c r="D59" s="89"/>
      <c r="E59" s="89"/>
      <c r="F59" s="89"/>
      <c r="G59" s="89"/>
      <c r="H59" s="89"/>
      <c r="I59" s="89"/>
      <c r="J59" s="89"/>
    </row>
    <row r="60" spans="1:21" ht="20.100000000000001" customHeight="1">
      <c r="A60" s="89"/>
      <c r="B60" s="89"/>
      <c r="C60" s="89"/>
      <c r="D60" s="89"/>
      <c r="E60" s="89"/>
      <c r="F60" s="89"/>
      <c r="G60" s="89"/>
      <c r="H60" s="89"/>
      <c r="I60" s="89"/>
      <c r="J60" s="89"/>
    </row>
    <row r="61" spans="1:21" ht="20.100000000000001" customHeight="1">
      <c r="A61" s="89"/>
      <c r="B61" s="89"/>
      <c r="C61" s="89"/>
      <c r="D61" s="89"/>
      <c r="E61" s="89"/>
      <c r="F61" s="89"/>
      <c r="G61" s="89"/>
      <c r="H61" s="89"/>
      <c r="I61" s="89"/>
      <c r="J61" s="89"/>
    </row>
    <row r="62" spans="1:21" ht="20.100000000000001" customHeight="1"/>
    <row r="63" spans="1:21" ht="20.100000000000001" customHeight="1"/>
    <row r="64" spans="1:21"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sheetData>
  <mergeCells count="104">
    <mergeCell ref="B46:K48"/>
    <mergeCell ref="B45:K45"/>
    <mergeCell ref="H49:K49"/>
    <mergeCell ref="B49:G49"/>
    <mergeCell ref="C38:J38"/>
    <mergeCell ref="M38:O38"/>
    <mergeCell ref="B43:C43"/>
    <mergeCell ref="P38:R38"/>
    <mergeCell ref="S38:U38"/>
    <mergeCell ref="M39:O39"/>
    <mergeCell ref="P39:R39"/>
    <mergeCell ref="S39:U39"/>
    <mergeCell ref="C36:J36"/>
    <mergeCell ref="M36:O36"/>
    <mergeCell ref="P36:R36"/>
    <mergeCell ref="S36:U36"/>
    <mergeCell ref="C37:J37"/>
    <mergeCell ref="M37:O37"/>
    <mergeCell ref="P37:R37"/>
    <mergeCell ref="S37:U37"/>
    <mergeCell ref="C34:J34"/>
    <mergeCell ref="M34:O34"/>
    <mergeCell ref="P34:R34"/>
    <mergeCell ref="S34:U34"/>
    <mergeCell ref="C35:J35"/>
    <mergeCell ref="M35:O35"/>
    <mergeCell ref="P35:R35"/>
    <mergeCell ref="P31:R31"/>
    <mergeCell ref="S31:U31"/>
    <mergeCell ref="S35:U35"/>
    <mergeCell ref="S32:U32"/>
    <mergeCell ref="C33:J33"/>
    <mergeCell ref="M33:O33"/>
    <mergeCell ref="P33:R33"/>
    <mergeCell ref="S33:U33"/>
    <mergeCell ref="C32:J32"/>
    <mergeCell ref="M32:O32"/>
    <mergeCell ref="P32:R32"/>
    <mergeCell ref="B51:C54"/>
    <mergeCell ref="D51:U54"/>
    <mergeCell ref="C22:J22"/>
    <mergeCell ref="C25:J25"/>
    <mergeCell ref="C24:J24"/>
    <mergeCell ref="C23:J23"/>
    <mergeCell ref="M26:O26"/>
    <mergeCell ref="P26:R26"/>
    <mergeCell ref="S26:U26"/>
    <mergeCell ref="B42:C42"/>
    <mergeCell ref="M25:O25"/>
    <mergeCell ref="M24:O24"/>
    <mergeCell ref="M23:O23"/>
    <mergeCell ref="M22:O22"/>
    <mergeCell ref="P25:R25"/>
    <mergeCell ref="P24:R24"/>
    <mergeCell ref="P23:R23"/>
    <mergeCell ref="P22:R22"/>
    <mergeCell ref="C30:J30"/>
    <mergeCell ref="M30:O30"/>
    <mergeCell ref="P30:R30"/>
    <mergeCell ref="S30:U30"/>
    <mergeCell ref="C31:J31"/>
    <mergeCell ref="M31:O31"/>
    <mergeCell ref="S23:U23"/>
    <mergeCell ref="S22:U22"/>
    <mergeCell ref="C28:J28"/>
    <mergeCell ref="K28:L28"/>
    <mergeCell ref="M28:O28"/>
    <mergeCell ref="P28:R28"/>
    <mergeCell ref="S28:U28"/>
    <mergeCell ref="C29:J29"/>
    <mergeCell ref="M29:O29"/>
    <mergeCell ref="P29:R29"/>
    <mergeCell ref="S29:U29"/>
    <mergeCell ref="S25:U25"/>
    <mergeCell ref="S24:U24"/>
    <mergeCell ref="C20:J20"/>
    <mergeCell ref="K20:L20"/>
    <mergeCell ref="M20:O20"/>
    <mergeCell ref="P20:R20"/>
    <mergeCell ref="S20:U20"/>
    <mergeCell ref="C21:J21"/>
    <mergeCell ref="M21:O21"/>
    <mergeCell ref="P21:R21"/>
    <mergeCell ref="S21:U21"/>
    <mergeCell ref="B13:D14"/>
    <mergeCell ref="E13:I14"/>
    <mergeCell ref="J13:K14"/>
    <mergeCell ref="M13:R13"/>
    <mergeCell ref="M14:R14"/>
    <mergeCell ref="C16:D16"/>
    <mergeCell ref="E16:F16"/>
    <mergeCell ref="G16:H16"/>
    <mergeCell ref="C17:D17"/>
    <mergeCell ref="E17:F17"/>
    <mergeCell ref="G17:H17"/>
    <mergeCell ref="A2:W3"/>
    <mergeCell ref="P5:R5"/>
    <mergeCell ref="S5:V5"/>
    <mergeCell ref="D8:K8"/>
    <mergeCell ref="D9:K9"/>
    <mergeCell ref="D10:E10"/>
    <mergeCell ref="F10:K10"/>
    <mergeCell ref="D11:E11"/>
    <mergeCell ref="F11:K11"/>
  </mergeCells>
  <phoneticPr fontId="3"/>
  <dataValidations count="5">
    <dataValidation type="list" allowBlank="1" showInputMessage="1" showErrorMessage="1" sqref="L29:L38" xr:uid="{077D2A42-C939-4398-9768-22138AB5658A}">
      <formula1>"式,台"</formula1>
    </dataValidation>
    <dataValidation type="list" showDropDown="1" showInputMessage="1" showErrorMessage="1" sqref="L21:L25" xr:uid="{B6F06A30-ABF2-4B2D-AABF-FE76A9C5727D}">
      <formula1>"式,台"</formula1>
    </dataValidation>
    <dataValidation type="whole" allowBlank="1" showInputMessage="1" showErrorMessage="1" sqref="K21:K25 K29:K38" xr:uid="{A8718D88-CEE2-4113-8118-88528D2DAC08}">
      <formula1>1</formula1>
      <formula2>100</formula2>
    </dataValidation>
    <dataValidation imeMode="halfAlpha" allowBlank="1" showInputMessage="1" showErrorMessage="1" sqref="M21:M25 N21:O21 P21:R25 M29:R38" xr:uid="{6B8A1ADC-5CD5-4C84-82EB-ABEA9BE19273}"/>
    <dataValidation type="whole" allowBlank="1" showInputMessage="1" showErrorMessage="1" sqref="D10:D11" xr:uid="{3DDD114E-0575-4A00-8C61-389C09D591B4}">
      <formula1>0</formula1>
      <formula2>9999</formula2>
    </dataValidation>
  </dataValidations>
  <printOptions horizontalCentered="1"/>
  <pageMargins left="0.23622047244094491" right="0.23622047244094491" top="0.74803149606299213" bottom="0.74803149606299213" header="0.31496062992125984" footer="0.31496062992125984"/>
  <pageSetup paperSize="9" scale="4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25DB84-687F-4B9A-A1BE-ADB712CFC1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E86161-4B28-4952-8495-755D3D300070}">
  <ds:schemaRefs>
    <ds:schemaRef ds:uri="http://schemas.microsoft.com/office/2006/metadata/properties"/>
    <ds:schemaRef ds:uri="http://schemas.microsoft.com/office/infopath/2007/PartnerControls"/>
    <ds:schemaRef ds:uri="263dbbe5-076b-4606-a03b-9598f5f2f35a"/>
    <ds:schemaRef ds:uri="3b7b391f-316a-4bc7-a585-b2bcaf106fac"/>
  </ds:schemaRefs>
</ds:datastoreItem>
</file>

<file path=customXml/itemProps3.xml><?xml version="1.0" encoding="utf-8"?>
<ds:datastoreItem xmlns:ds="http://schemas.openxmlformats.org/officeDocument/2006/customXml" ds:itemID="{DF050A5E-B4C0-4291-A651-ED69EB2FB2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(介護ロボット等導入支援） 事業計画書</vt:lpstr>
      <vt:lpstr>（介護ロボット等導入支援）積算内訳書</vt:lpstr>
      <vt:lpstr>(ICT導入支援）事業計画書 </vt:lpstr>
      <vt:lpstr>(ICT導入支援）積算内訳書</vt:lpstr>
      <vt:lpstr>(パッケージ型導入支援） 事業計画 </vt:lpstr>
      <vt:lpstr>(パッケージ型導入支援） 積算内訳</vt:lpstr>
      <vt:lpstr>'(ICT導入支援）事業計画書 '!Print_Area</vt:lpstr>
      <vt:lpstr>'(ICT導入支援）積算内訳書'!Print_Area</vt:lpstr>
      <vt:lpstr>'(パッケージ型導入支援） 事業計画 '!Print_Area</vt:lpstr>
      <vt:lpstr>'(パッケージ型導入支援） 積算内訳'!Print_Area</vt:lpstr>
      <vt:lpstr>'(介護ロボット等導入支援） 事業計画書'!Print_Area</vt:lpstr>
      <vt:lpstr>'（介護ロボット等導入支援）積算内訳書'!Print_Area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飯田 涼大(iida-shouta.jx8)</dc:creator>
  <cp:keywords/>
  <dc:description/>
  <cp:lastModifiedBy>YJ467</cp:lastModifiedBy>
  <cp:revision/>
  <cp:lastPrinted>2026-09-10T01:40:22Z</cp:lastPrinted>
  <dcterms:created xsi:type="dcterms:W3CDTF">2015-06-05T18:19:34Z</dcterms:created>
  <dcterms:modified xsi:type="dcterms:W3CDTF">2026-09-10T06:21:37Z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